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50" windowWidth="15600" windowHeight="11760"/>
  </bookViews>
  <sheets>
    <sheet name="Milj. €" sheetId="2" r:id="rId1"/>
  </sheets>
  <calcPr calcId="145621"/>
</workbook>
</file>

<file path=xl/calcChain.xml><?xml version="1.0" encoding="utf-8"?>
<calcChain xmlns="http://schemas.openxmlformats.org/spreadsheetml/2006/main">
  <c r="S3" i="2" l="1"/>
  <c r="U3" i="2"/>
  <c r="V3" i="2"/>
  <c r="W3" i="2"/>
  <c r="X3" i="2"/>
  <c r="Y3" i="2"/>
  <c r="Z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C45" i="2" s="1"/>
  <c r="D46" i="2"/>
  <c r="C46" i="2" s="1"/>
  <c r="D47" i="2"/>
  <c r="C47" i="2" s="1"/>
  <c r="D48" i="2"/>
  <c r="C48" i="2" s="1"/>
  <c r="D49" i="2"/>
  <c r="C49" i="2" s="1"/>
  <c r="D50" i="2"/>
  <c r="C50" i="2" s="1"/>
  <c r="D51" i="2"/>
  <c r="C51" i="2" s="1"/>
  <c r="D52" i="2"/>
  <c r="C52" i="2" s="1"/>
  <c r="D53" i="2"/>
  <c r="C53" i="2" s="1"/>
  <c r="D54" i="2"/>
  <c r="C54" i="2" s="1"/>
  <c r="D55" i="2"/>
  <c r="C55" i="2" s="1"/>
  <c r="D56" i="2"/>
  <c r="C56" i="2" s="1"/>
  <c r="D57" i="2"/>
  <c r="C57" i="2" s="1"/>
  <c r="D58" i="2"/>
  <c r="C58" i="2" s="1"/>
  <c r="D59" i="2"/>
  <c r="C59" i="2" s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3" i="2"/>
  <c r="D3" i="2" s="1"/>
  <c r="R3" i="2" l="1"/>
  <c r="C3" i="2"/>
  <c r="Q3" i="2" s="1"/>
  <c r="T3" i="2"/>
  <c r="V47" i="2"/>
  <c r="X44" i="2"/>
  <c r="R42" i="2"/>
  <c r="T40" i="2"/>
  <c r="V38" i="2"/>
  <c r="X36" i="2"/>
  <c r="Y47" i="2"/>
  <c r="Q47" i="2"/>
  <c r="X47" i="2"/>
  <c r="W47" i="2"/>
  <c r="U47" i="2"/>
  <c r="T47" i="2"/>
  <c r="S47" i="2"/>
  <c r="R47" i="2"/>
  <c r="X46" i="2"/>
  <c r="S46" i="2"/>
  <c r="Y46" i="2"/>
  <c r="W46" i="2"/>
  <c r="V46" i="2"/>
  <c r="U46" i="2"/>
  <c r="T46" i="2"/>
  <c r="R46" i="2"/>
  <c r="Q46" i="2"/>
  <c r="U45" i="2"/>
  <c r="R45" i="2"/>
  <c r="Y45" i="2"/>
  <c r="X45" i="2"/>
  <c r="W45" i="2"/>
  <c r="V45" i="2"/>
  <c r="T45" i="2"/>
  <c r="S45" i="2"/>
  <c r="Q45" i="2"/>
  <c r="W44" i="2"/>
  <c r="T44" i="2"/>
  <c r="Y44" i="2"/>
  <c r="V44" i="2"/>
  <c r="U44" i="2"/>
  <c r="S44" i="2"/>
  <c r="R44" i="2"/>
  <c r="Q44" i="2"/>
  <c r="W43" i="2"/>
  <c r="S43" i="2"/>
  <c r="R43" i="2"/>
  <c r="Y43" i="2"/>
  <c r="X43" i="2"/>
  <c r="V43" i="2"/>
  <c r="U43" i="2"/>
  <c r="T43" i="2"/>
  <c r="Q43" i="2"/>
  <c r="V42" i="2"/>
  <c r="U42" i="2"/>
  <c r="Y42" i="2"/>
  <c r="X42" i="2"/>
  <c r="W42" i="2"/>
  <c r="T42" i="2"/>
  <c r="S42" i="2"/>
  <c r="Q42" i="2"/>
  <c r="Y41" i="2"/>
  <c r="X41" i="2"/>
  <c r="U41" i="2"/>
  <c r="Q41" i="2"/>
  <c r="W41" i="2"/>
  <c r="V41" i="2"/>
  <c r="T41" i="2"/>
  <c r="S41" i="2"/>
  <c r="R41" i="2"/>
  <c r="X40" i="2"/>
  <c r="S40" i="2"/>
  <c r="Y40" i="2"/>
  <c r="W40" i="2"/>
  <c r="V40" i="2"/>
  <c r="U40" i="2"/>
  <c r="R40" i="2"/>
  <c r="Q40" i="2"/>
  <c r="W39" i="2"/>
  <c r="V39" i="2"/>
  <c r="S39" i="2"/>
  <c r="Y39" i="2"/>
  <c r="X39" i="2"/>
  <c r="U39" i="2"/>
  <c r="T39" i="2"/>
  <c r="R39" i="2"/>
  <c r="Q39" i="2"/>
  <c r="Y38" i="2"/>
  <c r="R38" i="2"/>
  <c r="Q38" i="2"/>
  <c r="X38" i="2"/>
  <c r="W38" i="2"/>
  <c r="U38" i="2"/>
  <c r="T38" i="2"/>
  <c r="S38" i="2"/>
  <c r="Y37" i="2"/>
  <c r="U37" i="2"/>
  <c r="T37" i="2"/>
  <c r="Q37" i="2"/>
  <c r="X37" i="2"/>
  <c r="W37" i="2"/>
  <c r="V37" i="2"/>
  <c r="S37" i="2"/>
  <c r="R37" i="2"/>
  <c r="W36" i="2"/>
  <c r="T36" i="2"/>
  <c r="Y36" i="2"/>
  <c r="V36" i="2"/>
  <c r="U36" i="2"/>
  <c r="S36" i="2"/>
  <c r="R36" i="2"/>
  <c r="Q36" i="2"/>
  <c r="W35" i="2"/>
  <c r="S35" i="2"/>
  <c r="R35" i="2"/>
  <c r="Y35" i="2"/>
  <c r="X35" i="2"/>
  <c r="V35" i="2"/>
  <c r="U35" i="2"/>
  <c r="T35" i="2"/>
  <c r="Q35" i="2"/>
  <c r="V34" i="2"/>
  <c r="U34" i="2"/>
  <c r="R34" i="2"/>
  <c r="Y34" i="2"/>
  <c r="X34" i="2"/>
  <c r="W34" i="2"/>
  <c r="T34" i="2"/>
  <c r="S34" i="2"/>
  <c r="Q34" i="2"/>
  <c r="Y33" i="2"/>
  <c r="X33" i="2"/>
  <c r="U33" i="2"/>
  <c r="Q33" i="2"/>
  <c r="W33" i="2"/>
  <c r="V33" i="2"/>
  <c r="T33" i="2"/>
  <c r="S33" i="2"/>
  <c r="R33" i="2"/>
  <c r="U32" i="2"/>
  <c r="T32" i="2"/>
  <c r="Z32" i="2"/>
  <c r="X32" i="2"/>
  <c r="W32" i="2"/>
  <c r="V32" i="2"/>
  <c r="S32" i="2"/>
  <c r="R32" i="2"/>
  <c r="Y31" i="2"/>
  <c r="X31" i="2"/>
  <c r="Q31" i="2"/>
  <c r="Z31" i="2"/>
  <c r="W31" i="2"/>
  <c r="V31" i="2"/>
  <c r="T31" i="2"/>
  <c r="S31" i="2"/>
  <c r="R31" i="2"/>
  <c r="Y30" i="2"/>
  <c r="U30" i="2"/>
  <c r="T30" i="2"/>
  <c r="Q30" i="2"/>
  <c r="Z30" i="2"/>
  <c r="X30" i="2"/>
  <c r="W30" i="2"/>
  <c r="V30" i="2"/>
  <c r="S30" i="2"/>
  <c r="R30" i="2"/>
  <c r="Y29" i="2"/>
  <c r="X29" i="2"/>
  <c r="U29" i="2"/>
  <c r="Q29" i="2"/>
  <c r="Z29" i="2"/>
  <c r="W29" i="2"/>
  <c r="V29" i="2"/>
  <c r="T29" i="2"/>
  <c r="S29" i="2"/>
  <c r="R29" i="2"/>
  <c r="Y28" i="2"/>
  <c r="T28" i="2"/>
  <c r="Q28" i="2"/>
  <c r="Z28" i="2"/>
  <c r="X28" i="2"/>
  <c r="W28" i="2"/>
  <c r="V28" i="2"/>
  <c r="S28" i="2"/>
  <c r="R28" i="2"/>
  <c r="Y27" i="2"/>
  <c r="X27" i="2"/>
  <c r="U27" i="2"/>
  <c r="Q27" i="2"/>
  <c r="Z27" i="2"/>
  <c r="W27" i="2"/>
  <c r="V27" i="2"/>
  <c r="T27" i="2"/>
  <c r="S27" i="2"/>
  <c r="R27" i="2"/>
  <c r="Y26" i="2"/>
  <c r="U26" i="2"/>
  <c r="T26" i="2"/>
  <c r="Q26" i="2"/>
  <c r="Z26" i="2"/>
  <c r="X26" i="2"/>
  <c r="W26" i="2"/>
  <c r="V26" i="2"/>
  <c r="S26" i="2"/>
  <c r="R26" i="2"/>
  <c r="Y25" i="2"/>
  <c r="X25" i="2"/>
  <c r="U25" i="2"/>
  <c r="Q25" i="2"/>
  <c r="Z25" i="2"/>
  <c r="W25" i="2"/>
  <c r="V25" i="2"/>
  <c r="T25" i="2"/>
  <c r="S25" i="2"/>
  <c r="R25" i="2"/>
  <c r="U24" i="2"/>
  <c r="T24" i="2"/>
  <c r="Z24" i="2"/>
  <c r="X24" i="2"/>
  <c r="W24" i="2"/>
  <c r="V24" i="2"/>
  <c r="S24" i="2"/>
  <c r="R24" i="2"/>
  <c r="Y23" i="2"/>
  <c r="X23" i="2"/>
  <c r="Q23" i="2"/>
  <c r="Z23" i="2"/>
  <c r="W23" i="2"/>
  <c r="V23" i="2"/>
  <c r="T23" i="2"/>
  <c r="S23" i="2"/>
  <c r="R23" i="2"/>
  <c r="Y22" i="2"/>
  <c r="U22" i="2"/>
  <c r="T22" i="2"/>
  <c r="Q22" i="2"/>
  <c r="Z22" i="2"/>
  <c r="X22" i="2"/>
  <c r="W22" i="2"/>
  <c r="V22" i="2"/>
  <c r="S22" i="2"/>
  <c r="R22" i="2"/>
  <c r="Y21" i="2"/>
  <c r="X21" i="2"/>
  <c r="U21" i="2"/>
  <c r="Q21" i="2"/>
  <c r="Z21" i="2"/>
  <c r="W21" i="2"/>
  <c r="V21" i="2"/>
  <c r="T21" i="2"/>
  <c r="S21" i="2"/>
  <c r="R21" i="2"/>
  <c r="Y20" i="2"/>
  <c r="U20" i="2"/>
  <c r="T20" i="2"/>
  <c r="Q20" i="2"/>
  <c r="Z20" i="2"/>
  <c r="X20" i="2"/>
  <c r="W20" i="2"/>
  <c r="V20" i="2"/>
  <c r="S20" i="2"/>
  <c r="R20" i="2"/>
  <c r="Y19" i="2"/>
  <c r="X19" i="2"/>
  <c r="U19" i="2"/>
  <c r="Q19" i="2"/>
  <c r="Z19" i="2"/>
  <c r="W19" i="2"/>
  <c r="V19" i="2"/>
  <c r="T19" i="2"/>
  <c r="S19" i="2"/>
  <c r="R19" i="2"/>
  <c r="Y18" i="2"/>
  <c r="U18" i="2"/>
  <c r="T18" i="2"/>
  <c r="Q18" i="2"/>
  <c r="Z18" i="2"/>
  <c r="X18" i="2"/>
  <c r="W18" i="2"/>
  <c r="V18" i="2"/>
  <c r="S18" i="2"/>
  <c r="R18" i="2"/>
  <c r="Y17" i="2"/>
  <c r="X17" i="2"/>
  <c r="U17" i="2"/>
  <c r="Q17" i="2"/>
  <c r="Z17" i="2"/>
  <c r="W17" i="2"/>
  <c r="V17" i="2"/>
  <c r="T17" i="2"/>
  <c r="S17" i="2"/>
  <c r="R17" i="2"/>
  <c r="Y16" i="2"/>
  <c r="U16" i="2"/>
  <c r="T16" i="2"/>
  <c r="Q16" i="2"/>
  <c r="Z16" i="2"/>
  <c r="X16" i="2"/>
  <c r="W16" i="2"/>
  <c r="V16" i="2"/>
  <c r="S16" i="2"/>
  <c r="R16" i="2"/>
  <c r="Y15" i="2"/>
  <c r="X15" i="2"/>
  <c r="U15" i="2"/>
  <c r="Q15" i="2"/>
  <c r="Z15" i="2"/>
  <c r="W15" i="2"/>
  <c r="V15" i="2"/>
  <c r="T15" i="2"/>
  <c r="S15" i="2"/>
  <c r="R15" i="2"/>
  <c r="Y14" i="2"/>
  <c r="U14" i="2"/>
  <c r="T14" i="2"/>
  <c r="Q14" i="2"/>
  <c r="Z14" i="2"/>
  <c r="X14" i="2"/>
  <c r="W14" i="2"/>
  <c r="V14" i="2"/>
  <c r="S14" i="2"/>
  <c r="R14" i="2"/>
  <c r="Y13" i="2"/>
  <c r="X13" i="2"/>
  <c r="U13" i="2"/>
  <c r="Q13" i="2"/>
  <c r="Z13" i="2"/>
  <c r="W13" i="2"/>
  <c r="V13" i="2"/>
  <c r="T13" i="2"/>
  <c r="S13" i="2"/>
  <c r="R13" i="2"/>
  <c r="Y12" i="2"/>
  <c r="U12" i="2"/>
  <c r="T12" i="2"/>
  <c r="Q12" i="2"/>
  <c r="Z12" i="2"/>
  <c r="X12" i="2"/>
  <c r="W12" i="2"/>
  <c r="V12" i="2"/>
  <c r="S12" i="2"/>
  <c r="R12" i="2"/>
  <c r="Y11" i="2"/>
  <c r="X11" i="2"/>
  <c r="U11" i="2"/>
  <c r="Q11" i="2"/>
  <c r="Z11" i="2"/>
  <c r="W11" i="2"/>
  <c r="V11" i="2"/>
  <c r="T11" i="2"/>
  <c r="S11" i="2"/>
  <c r="R11" i="2"/>
  <c r="Y10" i="2"/>
  <c r="U10" i="2"/>
  <c r="T10" i="2"/>
  <c r="Q10" i="2"/>
  <c r="Z10" i="2"/>
  <c r="X10" i="2"/>
  <c r="W10" i="2"/>
  <c r="V10" i="2"/>
  <c r="S10" i="2"/>
  <c r="R10" i="2"/>
  <c r="Y9" i="2"/>
  <c r="X9" i="2"/>
  <c r="U9" i="2"/>
  <c r="Q9" i="2"/>
  <c r="Z9" i="2"/>
  <c r="W9" i="2"/>
  <c r="V9" i="2"/>
  <c r="T9" i="2"/>
  <c r="S9" i="2"/>
  <c r="R9" i="2"/>
  <c r="Y8" i="2"/>
  <c r="U8" i="2"/>
  <c r="T8" i="2"/>
  <c r="Q8" i="2"/>
  <c r="Z8" i="2"/>
  <c r="X8" i="2"/>
  <c r="W8" i="2"/>
  <c r="V8" i="2"/>
  <c r="S8" i="2"/>
  <c r="R8" i="2"/>
  <c r="Y7" i="2"/>
  <c r="X7" i="2"/>
  <c r="U7" i="2"/>
  <c r="Q7" i="2"/>
  <c r="Z7" i="2"/>
  <c r="W7" i="2"/>
  <c r="V7" i="2"/>
  <c r="T7" i="2"/>
  <c r="S7" i="2"/>
  <c r="R7" i="2"/>
  <c r="Y6" i="2"/>
  <c r="U6" i="2"/>
  <c r="T6" i="2"/>
  <c r="Q6" i="2"/>
  <c r="Z6" i="2"/>
  <c r="X6" i="2"/>
  <c r="W6" i="2"/>
  <c r="V6" i="2"/>
  <c r="S6" i="2"/>
  <c r="R6" i="2"/>
  <c r="Y5" i="2"/>
  <c r="X5" i="2"/>
  <c r="U5" i="2"/>
  <c r="Q5" i="2"/>
  <c r="Z5" i="2"/>
  <c r="W5" i="2"/>
  <c r="V5" i="2"/>
  <c r="T5" i="2"/>
  <c r="S5" i="2"/>
  <c r="R5" i="2"/>
  <c r="Y4" i="2"/>
  <c r="U4" i="2"/>
  <c r="T4" i="2"/>
  <c r="Q4" i="2"/>
  <c r="Z4" i="2"/>
  <c r="X4" i="2"/>
  <c r="W4" i="2"/>
  <c r="V4" i="2"/>
  <c r="S4" i="2"/>
  <c r="R4" i="2"/>
  <c r="U23" i="2" l="1"/>
  <c r="Q24" i="2"/>
  <c r="Y32" i="2"/>
  <c r="U28" i="2"/>
  <c r="Y24" i="2"/>
  <c r="U31" i="2"/>
  <c r="Q32" i="2"/>
</calcChain>
</file>

<file path=xl/sharedStrings.xml><?xml version="1.0" encoding="utf-8"?>
<sst xmlns="http://schemas.openxmlformats.org/spreadsheetml/2006/main" count="148" uniqueCount="78">
  <si>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</si>
  <si>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</si>
  <si>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</si>
  <si>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</si>
  <si>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</si>
  <si>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</si>
  <si>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</si>
  <si>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</si>
  <si>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</si>
  <si>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</si>
  <si>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</si>
  <si>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</si>
  <si>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</si>
  <si>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</si>
  <si>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</si>
  <si>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</si>
  <si>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</si>
  <si>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</si>
  <si>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</si>
  <si>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</si>
  <si>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</si>
  <si>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</si>
  <si>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</si>
  <si>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</si>
  <si>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</si>
  <si>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</si>
  <si>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</si>
  <si>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</si>
  <si>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</si>
  <si>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</si>
  <si>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</si>
  <si>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</si>
  <si>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</si>
  <si>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</si>
  <si>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</si>
  <si>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</si>
  <si>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</si>
  <si>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</si>
  <si>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</si>
  <si>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</si>
  <si>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</si>
  <si>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</si>
  <si>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</si>
  <si>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</si>
  <si>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</si>
  <si>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</si>
  <si>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</si>
  <si>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</si>
  <si>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</si>
  <si>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</si>
  <si>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Kohdekausi</t>
  </si>
  <si>
    <t>Verokannoittain</t>
  </si>
  <si>
    <t>Alv tavaraostoista muista EU-maista</t>
  </si>
  <si>
    <t>Alv palveluostoista muista EU-maista</t>
  </si>
  <si>
    <t>Kohdekauden vähennettävä alv</t>
  </si>
  <si>
    <t>↑  22 %, 12 %, 8 %</t>
  </si>
  <si>
    <t>↑  23 %, 13 %, 9 %</t>
  </si>
  <si>
    <t>↑  24 %, 14 %, 10 %</t>
  </si>
  <si>
    <t>Alv ilmoitettu vero yht.
= D-E</t>
  </si>
  <si>
    <t>Kohdekauden suoritettava alv
= F+J+K+L</t>
  </si>
  <si>
    <t>Alv kotimaan myynneistä
= G+H+I</t>
  </si>
  <si>
    <t>VUOSIMUUTOKSET (%)</t>
  </si>
  <si>
    <t>KAUSIVEROILMOITUKSILLA ILMOITETTU ARVONLISÄVERO KOHDEKAUSITTAIN</t>
  </si>
  <si>
    <t>Luvut miljoonia euroja.</t>
  </si>
  <si>
    <t>Kohdekauden ilmoitettu alv (sarake C) ei täsmäydy kalenterikuukauden alv-nettokertymään, koska yhden kalenterikuukauden aikana ilmoitetaan ja maksetaan yleisesti kahden eri kohdekauden arvonlisäveroa. Vuositasolla nämä erot pienenevät.</t>
  </si>
  <si>
    <t>Verokannat*</t>
  </si>
  <si>
    <t>Alv rakentamispalveluiden ostoista**</t>
  </si>
  <si>
    <t>**Rakentamispalveluiden käännetty verovelvollisuus ollut voimassa 2011 huhtikuusta lähtien.</t>
  </si>
  <si>
    <t>*Arvonlisäverolain (1501/1993) 8 luvussa on kerrottu eri verokannan alaisten tavaroiden ja palveluiden veron määrästä. Joidenkin tavaroiden ja palveluiden myyntien verokanta on muuttunut matkan varrella, esim. parturi- ja kampaamopalvelut kuuluivat alimpaan verokantaan vuosina 2007-2011.</t>
  </si>
  <si>
    <t>Tässä lyhyt tiivistelmä 2014 voimassa olevista veron määristä:</t>
  </si>
  <si>
    <t>2014-3</t>
  </si>
  <si>
    <t>2014-4</t>
  </si>
  <si>
    <t>2014-5</t>
  </si>
  <si>
    <t>2014-6</t>
  </si>
  <si>
    <t>2014-7</t>
  </si>
  <si>
    <t>2014-8</t>
  </si>
  <si>
    <t>2014-9</t>
  </si>
  <si>
    <t>Luvut pohjautuvat kausiveroilmoituksella ilmoitettuihin alv-tietoihin. Luvut eivät pidä sisällään alarajahuojennoksia.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</si>
</sst>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#,##0.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5">
    <xf numFmtId="0" fontId="0" fillId="0" borderId="0" xfId="0"/>
    <xf numFmtId="4" fontId="18" fillId="0" borderId="0" xfId="0" applyNumberFormat="1" applyFont="1"/>
    <xf numFmtId="0" fontId="0" fillId="0" borderId="0" xfId="0"/>
    <xf numFmtId="3" fontId="18" fillId="0" borderId="10" xfId="0" applyNumberFormat="1" applyFont="1" applyBorder="1" applyAlignment="1">
      <alignment vertical="center" wrapText="1"/>
    </xf>
    <xf numFmtId="3" fontId="18" fillId="33" borderId="10" xfId="0" applyNumberFormat="1" applyFont="1" applyFill="1" applyBorder="1" applyAlignment="1">
      <alignment vertical="center" wrapText="1"/>
    </xf>
    <xf numFmtId="164" fontId="18" fillId="0" borderId="10" xfId="0" applyNumberFormat="1" applyFont="1" applyBorder="1" applyAlignment="1">
      <alignment vertical="center" wrapText="1"/>
    </xf>
    <xf numFmtId="3" fontId="0" fillId="0" borderId="0" xfId="0" applyNumberFormat="1"/>
    <xf numFmtId="3" fontId="18" fillId="35" borderId="10" xfId="0" applyNumberFormat="1" applyFont="1" applyFill="1" applyBorder="1" applyAlignment="1">
      <alignment vertical="center" wrapText="1"/>
    </xf>
    <xf numFmtId="164" fontId="18" fillId="35" borderId="10" xfId="0" applyNumberFormat="1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9" fontId="20" fillId="34" borderId="10" xfId="0" applyNumberFormat="1" applyFont="1" applyFill="1" applyBorder="1" applyAlignment="1">
      <alignment horizontal="center" vertical="center" wrapText="1"/>
    </xf>
    <xf numFmtId="3" fontId="18" fillId="37" borderId="10" xfId="0" applyNumberFormat="1" applyFont="1" applyFill="1" applyBorder="1" applyAlignment="1">
      <alignment vertical="center" wrapText="1"/>
    </xf>
    <xf numFmtId="164" fontId="18" fillId="36" borderId="10" xfId="0" applyNumberFormat="1" applyFont="1" applyFill="1" applyBorder="1" applyAlignment="1">
      <alignment vertical="center" wrapText="1"/>
    </xf>
    <xf numFmtId="164" fontId="18" fillId="37" borderId="10" xfId="0" applyNumberFormat="1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 wrapText="1"/>
    </xf>
    <xf numFmtId="165" fontId="18" fillId="36" borderId="10" xfId="0" applyNumberFormat="1" applyFont="1" applyFill="1" applyBorder="1" applyAlignment="1">
      <alignment vertical="center" wrapText="1"/>
    </xf>
    <xf numFmtId="165" fontId="18" fillId="35" borderId="10" xfId="0" applyNumberFormat="1" applyFont="1" applyFill="1" applyBorder="1" applyAlignment="1">
      <alignment vertical="center" wrapText="1"/>
    </xf>
    <xf numFmtId="165" fontId="18" fillId="37" borderId="10" xfId="0" applyNumberFormat="1" applyFont="1" applyFill="1" applyBorder="1" applyAlignment="1">
      <alignment vertical="center" wrapText="1"/>
    </xf>
    <xf numFmtId="165" fontId="18" fillId="33" borderId="10" xfId="0" applyNumberFormat="1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vertical="center" wrapText="1"/>
    </xf>
    <xf numFmtId="0" fontId="18" fillId="0" borderId="0" xfId="0" applyFont="1"/>
    <xf numFmtId="0" fontId="18" fillId="0" borderId="0" xfId="0" applyFont="1" applyFill="1" applyBorder="1"/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ali 2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5</xdr:col>
      <xdr:colOff>599329</xdr:colOff>
      <xdr:row>70</xdr:row>
      <xdr:rowOff>142756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25175"/>
          <a:ext cx="5971429" cy="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2"/>
  <sheetViews>
    <sheetView showGridLines="0" tabSelected="1" workbookViewId="0">
      <pane ySplit="2" topLeftCell="A3" activePane="bottomLeft" state="frozen"/>
      <selection pane="bottomLeft" activeCell="M3" sqref="M3"/>
    </sheetView>
  </sheetViews>
  <sheetFormatPr defaultRowHeight="12.75" x14ac:dyDescent="0.2"/>
  <cols>
    <col min="1" max="1" width="17.7109375" style="2" customWidth="1"/>
    <col min="2" max="12" width="15.7109375" style="2" customWidth="1"/>
    <col min="13" max="14" width="9.140625" style="2"/>
    <col min="15" max="15" width="17.7109375" style="2" customWidth="1"/>
    <col min="16" max="26" width="12.7109375" style="2" customWidth="1"/>
    <col min="27" max="16384" width="9.140625" style="2"/>
  </cols>
  <sheetData>
    <row r="1" spans="1:26" x14ac:dyDescent="0.2">
      <c r="A1" s="2" t="s">
        <v>62</v>
      </c>
      <c r="G1" s="22" t="s">
        <v>51</v>
      </c>
      <c r="H1" s="23"/>
      <c r="I1" s="24"/>
      <c r="O1" s="2" t="s">
        <v>61</v>
      </c>
      <c r="U1" s="22" t="s">
        <v>51</v>
      </c>
      <c r="V1" s="23"/>
      <c r="W1" s="24"/>
    </row>
    <row r="2" spans="1:26" ht="57" customHeight="1" x14ac:dyDescent="0.2">
      <c r="A2" s="9" t="s">
        <v>65</v>
      </c>
      <c r="B2" s="9" t="s">
        <v>50</v>
      </c>
      <c r="C2" s="9" t="s">
        <v>58</v>
      </c>
      <c r="D2" s="9" t="s">
        <v>59</v>
      </c>
      <c r="E2" s="9" t="s">
        <v>54</v>
      </c>
      <c r="F2" s="9" t="s">
        <v>60</v>
      </c>
      <c r="G2" s="10">
        <v>0.24</v>
      </c>
      <c r="H2" s="10">
        <v>0.14000000000000001</v>
      </c>
      <c r="I2" s="10">
        <v>0.1</v>
      </c>
      <c r="J2" s="9" t="s">
        <v>52</v>
      </c>
      <c r="K2" s="9" t="s">
        <v>53</v>
      </c>
      <c r="L2" s="9" t="s">
        <v>66</v>
      </c>
      <c r="O2" s="9" t="s">
        <v>65</v>
      </c>
      <c r="P2" s="9" t="s">
        <v>50</v>
      </c>
      <c r="Q2" s="9" t="s">
        <v>58</v>
      </c>
      <c r="R2" s="9" t="s">
        <v>59</v>
      </c>
      <c r="S2" s="9" t="s">
        <v>54</v>
      </c>
      <c r="T2" s="9" t="s">
        <v>60</v>
      </c>
      <c r="U2" s="10">
        <v>0.24</v>
      </c>
      <c r="V2" s="10">
        <v>0.14000000000000001</v>
      </c>
      <c r="W2" s="10">
        <v>0.1</v>
      </c>
      <c r="X2" s="9" t="s">
        <v>52</v>
      </c>
      <c r="Y2" s="9" t="s">
        <v>53</v>
      </c>
      <c r="Z2" s="9" t="s">
        <v>66</v>
      </c>
    </row>
    <row r="3" spans="1:26" ht="12.75" customHeight="1" x14ac:dyDescent="0.2">
      <c r="A3" s="3"/>
      <c r="B3" s="3" t="s">
        <v>76</v>
      </c>
      <c r="C3" s="15">
        <f>D3-E3</f>
        <v>1259.357158169998</v>
      </c>
      <c r="D3" s="16">
        <f>F3+J3+K3+L3</f>
        <v>6839.4174022899988</v>
      </c>
      <c r="E3" s="16">
        <v>5580.0602441200008</v>
      </c>
      <c r="F3" s="17">
        <f>G3+H3+I3</f>
        <v>5621.5480701999995</v>
      </c>
      <c r="G3" s="18">
        <v>5038.3728430399997</v>
      </c>
      <c r="H3" s="18">
        <v>459.94328194999997</v>
      </c>
      <c r="I3" s="18">
        <v>123.23194520999999</v>
      </c>
      <c r="J3" s="19">
        <v>720.99813436999989</v>
      </c>
      <c r="K3" s="19">
        <v>254.50114987000001</v>
      </c>
      <c r="L3" s="19">
        <v>242.37004784999999</v>
      </c>
      <c r="O3" s="3"/>
      <c r="P3" s="3" t="s">
        <v>76</v>
      </c>
      <c r="Q3" s="12">
        <f t="shared" ref="Q3" si="0">C3/C15-1</f>
        <v>1.5103703487060693E-2</v>
      </c>
      <c r="R3" s="8">
        <f t="shared" ref="R3" si="1">D3/D15-1</f>
        <v>-5.987910332013735E-4</v>
      </c>
      <c r="S3" s="8">
        <f t="shared" ref="S3" si="2">E3/E15-1</f>
        <v>-4.0757101685396924E-3</v>
      </c>
      <c r="T3" s="13">
        <f t="shared" ref="T3" si="3">F3/F15-1</f>
        <v>-9.5917663515927565E-3</v>
      </c>
      <c r="U3" s="14">
        <f t="shared" ref="U3" si="4">G3/G15-1</f>
        <v>-9.3623437052605674E-3</v>
      </c>
      <c r="V3" s="14">
        <f t="shared" ref="V3" si="5">H3/H15-1</f>
        <v>-2.1280664056013698E-2</v>
      </c>
      <c r="W3" s="14">
        <f t="shared" ref="W3" si="6">I3/I15-1</f>
        <v>2.6443435673680682E-2</v>
      </c>
      <c r="X3" s="5">
        <f t="shared" ref="X3" si="7">J3/J15-1</f>
        <v>5.0189658512585611E-2</v>
      </c>
      <c r="Y3" s="5">
        <f t="shared" ref="Y3" si="8">K3/K15-1</f>
        <v>3.5649188133558329E-2</v>
      </c>
      <c r="Z3" s="5">
        <f t="shared" ref="Z3" si="9">L3/L15-1</f>
        <v>3.0297349824229158E-2</v>
      </c>
    </row>
    <row r="4" spans="1:26" ht="12.75" customHeight="1" x14ac:dyDescent="0.2">
      <c r="A4" s="3"/>
      <c r="B4" s="3" t="s">
        <v>75</v>
      </c>
      <c r="C4" s="15">
        <f t="shared" ref="C4:C59" si="10">D4-E4</f>
        <v>1215.6069527</v>
      </c>
      <c r="D4" s="16">
        <f t="shared" ref="D4:D59" si="11">F4+J4+K4+L4</f>
        <v>6267.2066373999996</v>
      </c>
      <c r="E4" s="16">
        <v>5051.5996846999997</v>
      </c>
      <c r="F4" s="17">
        <f t="shared" ref="F4:F59" si="12">G4+H4+I4</f>
        <v>5192.8978618900001</v>
      </c>
      <c r="G4" s="18">
        <v>4596.4020843400003</v>
      </c>
      <c r="H4" s="18">
        <v>478.65317152</v>
      </c>
      <c r="I4" s="18">
        <v>117.84260603</v>
      </c>
      <c r="J4" s="19">
        <v>632.74396676999993</v>
      </c>
      <c r="K4" s="19">
        <v>222.20542349999999</v>
      </c>
      <c r="L4" s="19">
        <v>219.35938523999997</v>
      </c>
      <c r="O4" s="3"/>
      <c r="P4" s="3" t="s">
        <v>75</v>
      </c>
      <c r="Q4" s="12">
        <f t="shared" ref="Q4:Z19" si="13">C4/C16-1</f>
        <v>-8.8667002375814041E-3</v>
      </c>
      <c r="R4" s="8">
        <f t="shared" si="13"/>
        <v>-3.6707937033786386E-2</v>
      </c>
      <c r="S4" s="8">
        <f t="shared" si="13"/>
        <v>-4.3175682329011145E-2</v>
      </c>
      <c r="T4" s="13">
        <f t="shared" si="13"/>
        <v>-4.3368077072929001E-2</v>
      </c>
      <c r="U4" s="14">
        <f t="shared" si="13"/>
        <v>-4.2109593266589807E-2</v>
      </c>
      <c r="V4" s="14">
        <f t="shared" si="13"/>
        <v>-5.7998994878224575E-2</v>
      </c>
      <c r="W4" s="14">
        <f t="shared" si="13"/>
        <v>-3.1903570818804683E-2</v>
      </c>
      <c r="X4" s="5">
        <f t="shared" si="13"/>
        <v>3.3717277098636478E-2</v>
      </c>
      <c r="Y4" s="5">
        <f t="shared" si="13"/>
        <v>-4.8265715823031075E-2</v>
      </c>
      <c r="Z4" s="5">
        <f t="shared" si="13"/>
        <v>-5.5041483990902029E-2</v>
      </c>
    </row>
    <row r="5" spans="1:26" ht="12.75" customHeight="1" x14ac:dyDescent="0.2">
      <c r="A5" s="3"/>
      <c r="B5" s="3" t="s">
        <v>74</v>
      </c>
      <c r="C5" s="15">
        <f t="shared" si="10"/>
        <v>1140.0602132800004</v>
      </c>
      <c r="D5" s="16">
        <f t="shared" si="11"/>
        <v>6328.7331306300002</v>
      </c>
      <c r="E5" s="16">
        <v>5188.6729173499998</v>
      </c>
      <c r="F5" s="17">
        <f t="shared" si="12"/>
        <v>5176.7885827100008</v>
      </c>
      <c r="G5" s="18">
        <v>4567.0789136300009</v>
      </c>
      <c r="H5" s="18">
        <v>493.09983320000003</v>
      </c>
      <c r="I5" s="18">
        <v>116.60983587999999</v>
      </c>
      <c r="J5" s="19">
        <v>686.06125014999998</v>
      </c>
      <c r="K5" s="19">
        <v>239.50314628999999</v>
      </c>
      <c r="L5" s="19">
        <v>226.38015148000002</v>
      </c>
      <c r="O5" s="3"/>
      <c r="P5" s="3" t="s">
        <v>74</v>
      </c>
      <c r="Q5" s="12">
        <f t="shared" si="13"/>
        <v>-8.1869644261554075E-3</v>
      </c>
      <c r="R5" s="8">
        <f t="shared" si="13"/>
        <v>-1.4608498334795383E-2</v>
      </c>
      <c r="S5" s="8">
        <f t="shared" si="13"/>
        <v>-1.6008317356386859E-2</v>
      </c>
      <c r="T5" s="13">
        <f t="shared" si="13"/>
        <v>-2.0787839587936841E-2</v>
      </c>
      <c r="U5" s="14">
        <f t="shared" si="13"/>
        <v>-2.0605547410006864E-2</v>
      </c>
      <c r="V5" s="14">
        <f t="shared" si="13"/>
        <v>-3.4999854114668993E-2</v>
      </c>
      <c r="W5" s="14">
        <f t="shared" si="13"/>
        <v>3.6189383502752692E-2</v>
      </c>
      <c r="X5" s="5">
        <f t="shared" si="13"/>
        <v>6.1803247227783631E-2</v>
      </c>
      <c r="Y5" s="5">
        <f t="shared" si="13"/>
        <v>-0.10556710290166216</v>
      </c>
      <c r="Z5" s="5">
        <f t="shared" si="13"/>
        <v>1.9866914643244415E-2</v>
      </c>
    </row>
    <row r="6" spans="1:26" ht="12.75" customHeight="1" x14ac:dyDescent="0.2">
      <c r="A6" s="3"/>
      <c r="B6" s="3" t="s">
        <v>73</v>
      </c>
      <c r="C6" s="15">
        <f t="shared" si="10"/>
        <v>1224.0344868799993</v>
      </c>
      <c r="D6" s="16">
        <f t="shared" si="11"/>
        <v>6756.2535321099995</v>
      </c>
      <c r="E6" s="16">
        <v>5532.2190452300001</v>
      </c>
      <c r="F6" s="17">
        <f t="shared" si="12"/>
        <v>5566.7068195299998</v>
      </c>
      <c r="G6" s="18">
        <v>4977.2747043500003</v>
      </c>
      <c r="H6" s="18">
        <v>473.9859030799999</v>
      </c>
      <c r="I6" s="18">
        <v>115.4462121</v>
      </c>
      <c r="J6" s="19">
        <v>690.32397554000011</v>
      </c>
      <c r="K6" s="19">
        <v>273.10700016999999</v>
      </c>
      <c r="L6" s="19">
        <v>226.11573687000001</v>
      </c>
      <c r="O6" s="3"/>
      <c r="P6" s="3" t="s">
        <v>73</v>
      </c>
      <c r="Q6" s="12">
        <f t="shared" si="13"/>
        <v>-4.8886918743606955E-5</v>
      </c>
      <c r="R6" s="8">
        <f t="shared" si="13"/>
        <v>1.6475481279588422E-2</v>
      </c>
      <c r="S6" s="8">
        <f t="shared" si="13"/>
        <v>2.020564681351078E-2</v>
      </c>
      <c r="T6" s="13">
        <f t="shared" si="13"/>
        <v>5.5622517985733921E-3</v>
      </c>
      <c r="U6" s="14">
        <f t="shared" si="13"/>
        <v>1.0442147338526775E-2</v>
      </c>
      <c r="V6" s="14">
        <f t="shared" si="13"/>
        <v>-4.73025844490641E-2</v>
      </c>
      <c r="W6" s="14">
        <f t="shared" si="13"/>
        <v>2.5674212850671729E-2</v>
      </c>
      <c r="X6" s="5">
        <f t="shared" si="13"/>
        <v>0.10226464865914875</v>
      </c>
      <c r="Y6" s="5">
        <f t="shared" si="13"/>
        <v>5.730232716931849E-2</v>
      </c>
      <c r="Z6" s="5">
        <f t="shared" si="13"/>
        <v>-5.8086551141778298E-4</v>
      </c>
    </row>
    <row r="7" spans="1:26" ht="12.75" customHeight="1" x14ac:dyDescent="0.2">
      <c r="A7" s="3"/>
      <c r="B7" s="3" t="s">
        <v>72</v>
      </c>
      <c r="C7" s="15">
        <f t="shared" si="10"/>
        <v>1267.895191919999</v>
      </c>
      <c r="D7" s="16">
        <f t="shared" si="11"/>
        <v>6609.6873334000002</v>
      </c>
      <c r="E7" s="16">
        <v>5341.7921414800012</v>
      </c>
      <c r="F7" s="17">
        <f t="shared" si="12"/>
        <v>5462.3657672099989</v>
      </c>
      <c r="G7" s="18">
        <v>4868.5760243199993</v>
      </c>
      <c r="H7" s="18">
        <v>475.45022875000006</v>
      </c>
      <c r="I7" s="18">
        <v>118.33951413999998</v>
      </c>
      <c r="J7" s="19">
        <v>696.94147174000011</v>
      </c>
      <c r="K7" s="19">
        <v>260.02279262000002</v>
      </c>
      <c r="L7" s="19">
        <v>190.35730182999998</v>
      </c>
      <c r="O7" s="3"/>
      <c r="P7" s="3" t="s">
        <v>72</v>
      </c>
      <c r="Q7" s="12">
        <f t="shared" si="13"/>
        <v>-1.4202656316142148E-2</v>
      </c>
      <c r="R7" s="8">
        <f t="shared" si="13"/>
        <v>-2.3411952425673732E-2</v>
      </c>
      <c r="S7" s="8">
        <f t="shared" si="13"/>
        <v>-2.5572603557895146E-2</v>
      </c>
      <c r="T7" s="13">
        <f t="shared" si="13"/>
        <v>-3.6158019328304758E-2</v>
      </c>
      <c r="U7" s="14">
        <f t="shared" si="13"/>
        <v>-3.1839751074803746E-2</v>
      </c>
      <c r="V7" s="14">
        <f t="shared" si="13"/>
        <v>-7.6579680641648329E-2</v>
      </c>
      <c r="W7" s="14">
        <f t="shared" si="13"/>
        <v>-4.3456509039895397E-2</v>
      </c>
      <c r="X7" s="5">
        <f t="shared" si="13"/>
        <v>2.6785139610276065E-2</v>
      </c>
      <c r="Y7" s="5">
        <f t="shared" si="13"/>
        <v>0.12787403738702485</v>
      </c>
      <c r="Z7" s="5">
        <f t="shared" si="13"/>
        <v>-6.2581137083971283E-3</v>
      </c>
    </row>
    <row r="8" spans="1:26" ht="12.75" customHeight="1" x14ac:dyDescent="0.2">
      <c r="A8" s="3"/>
      <c r="B8" s="3" t="s">
        <v>71</v>
      </c>
      <c r="C8" s="15">
        <f t="shared" si="10"/>
        <v>1201.0870529600015</v>
      </c>
      <c r="D8" s="16">
        <f t="shared" si="11"/>
        <v>6595.6875539000011</v>
      </c>
      <c r="E8" s="16">
        <v>5394.6005009399996</v>
      </c>
      <c r="F8" s="17">
        <f t="shared" si="12"/>
        <v>5455.4907450600012</v>
      </c>
      <c r="G8" s="18">
        <v>4841.8626905800011</v>
      </c>
      <c r="H8" s="18">
        <v>490.87315087000002</v>
      </c>
      <c r="I8" s="18">
        <v>122.75490361</v>
      </c>
      <c r="J8" s="19">
        <v>674.66458850999982</v>
      </c>
      <c r="K8" s="19">
        <v>289.30259201000001</v>
      </c>
      <c r="L8" s="19">
        <v>176.22962831999999</v>
      </c>
      <c r="O8" s="3"/>
      <c r="P8" s="3" t="s">
        <v>71</v>
      </c>
      <c r="Q8" s="12">
        <f t="shared" si="13"/>
        <v>7.3426588953144245E-2</v>
      </c>
      <c r="R8" s="8">
        <f t="shared" si="13"/>
        <v>-2.1484291182678694E-2</v>
      </c>
      <c r="S8" s="8">
        <f t="shared" si="13"/>
        <v>-4.0375518259011867E-2</v>
      </c>
      <c r="T8" s="13">
        <f t="shared" si="13"/>
        <v>-2.6217826527078159E-2</v>
      </c>
      <c r="U8" s="14">
        <f t="shared" si="13"/>
        <v>-3.0318416426511119E-2</v>
      </c>
      <c r="V8" s="14">
        <f t="shared" si="13"/>
        <v>5.5688691597697293E-3</v>
      </c>
      <c r="W8" s="14">
        <f t="shared" si="13"/>
        <v>1.477192109090586E-2</v>
      </c>
      <c r="X8" s="5">
        <f t="shared" si="13"/>
        <v>-6.8567208082506936E-2</v>
      </c>
      <c r="Y8" s="5">
        <f t="shared" si="13"/>
        <v>0.14176288178740704</v>
      </c>
      <c r="Z8" s="5">
        <f t="shared" si="13"/>
        <v>9.8568958131567186E-2</v>
      </c>
    </row>
    <row r="9" spans="1:26" ht="12.75" customHeight="1" x14ac:dyDescent="0.2">
      <c r="A9" s="3"/>
      <c r="B9" s="3" t="s">
        <v>70</v>
      </c>
      <c r="C9" s="15">
        <f t="shared" si="10"/>
        <v>1168.2865661699998</v>
      </c>
      <c r="D9" s="16">
        <f t="shared" si="11"/>
        <v>6580.6600189500004</v>
      </c>
      <c r="E9" s="16">
        <v>5412.3734527800007</v>
      </c>
      <c r="F9" s="17">
        <f t="shared" si="12"/>
        <v>5420.5450931800005</v>
      </c>
      <c r="G9" s="18">
        <v>4833.5715941400003</v>
      </c>
      <c r="H9" s="18">
        <v>462.98188415999999</v>
      </c>
      <c r="I9" s="18">
        <v>123.99161488000001</v>
      </c>
      <c r="J9" s="19">
        <v>685.60428350999996</v>
      </c>
      <c r="K9" s="19">
        <v>269.91138707000005</v>
      </c>
      <c r="L9" s="19">
        <v>204.59925519000001</v>
      </c>
      <c r="O9" s="3"/>
      <c r="P9" s="3" t="s">
        <v>70</v>
      </c>
      <c r="Q9" s="12">
        <f t="shared" si="13"/>
        <v>-3.2640076480836999E-2</v>
      </c>
      <c r="R9" s="8">
        <f t="shared" si="13"/>
        <v>-1.2683403045086972E-2</v>
      </c>
      <c r="S9" s="8">
        <f t="shared" si="13"/>
        <v>-8.2671251145778335E-3</v>
      </c>
      <c r="T9" s="13">
        <f t="shared" si="13"/>
        <v>-2.2523026004197533E-2</v>
      </c>
      <c r="U9" s="14">
        <f t="shared" si="13"/>
        <v>-1.7244240422103596E-2</v>
      </c>
      <c r="V9" s="14">
        <f t="shared" si="13"/>
        <v>-8.5394164428958197E-2</v>
      </c>
      <c r="W9" s="14">
        <f t="shared" si="13"/>
        <v>2.5990112791226316E-2</v>
      </c>
      <c r="X9" s="5">
        <f t="shared" si="13"/>
        <v>-2.1204837074481064E-3</v>
      </c>
      <c r="Y9" s="5">
        <f t="shared" si="13"/>
        <v>-1.784552347751811E-2</v>
      </c>
      <c r="Z9" s="5">
        <f t="shared" si="13"/>
        <v>0.29595480727360157</v>
      </c>
    </row>
    <row r="10" spans="1:26" ht="12.75" customHeight="1" x14ac:dyDescent="0.2">
      <c r="A10" s="3"/>
      <c r="B10" s="3" t="s">
        <v>49</v>
      </c>
      <c r="C10" s="15">
        <f t="shared" si="10"/>
        <v>946.95351667999967</v>
      </c>
      <c r="D10" s="16">
        <f t="shared" si="11"/>
        <v>5786.2420517600003</v>
      </c>
      <c r="E10" s="16">
        <v>4839.2885350800007</v>
      </c>
      <c r="F10" s="17">
        <f t="shared" si="12"/>
        <v>4809.9918056700008</v>
      </c>
      <c r="G10" s="18">
        <v>4280.5305514299998</v>
      </c>
      <c r="H10" s="18">
        <v>417.49102051</v>
      </c>
      <c r="I10" s="18">
        <v>111.97023373000002</v>
      </c>
      <c r="J10" s="19">
        <v>618.80821098000001</v>
      </c>
      <c r="K10" s="19">
        <v>212.01313848000001</v>
      </c>
      <c r="L10" s="19">
        <v>145.42889663</v>
      </c>
      <c r="O10" s="3"/>
      <c r="P10" s="3" t="s">
        <v>49</v>
      </c>
      <c r="Q10" s="12">
        <f>C10/C22-1</f>
        <v>-2.0452747082473688E-2</v>
      </c>
      <c r="R10" s="8">
        <f t="shared" si="13"/>
        <v>-3.22043991829295E-2</v>
      </c>
      <c r="S10" s="8">
        <f t="shared" si="13"/>
        <v>-3.4471057071026157E-2</v>
      </c>
      <c r="T10" s="13">
        <f t="shared" si="13"/>
        <v>-3.205846496143272E-2</v>
      </c>
      <c r="U10" s="14">
        <f t="shared" si="13"/>
        <v>-3.0029104753680924E-2</v>
      </c>
      <c r="V10" s="14">
        <f t="shared" si="13"/>
        <v>-5.4202368976966397E-2</v>
      </c>
      <c r="W10" s="14">
        <f t="shared" si="13"/>
        <v>-2.4926137320687602E-2</v>
      </c>
      <c r="X10" s="5">
        <f t="shared" si="13"/>
        <v>-3.35131426810793E-2</v>
      </c>
      <c r="Y10" s="5">
        <f t="shared" si="13"/>
        <v>-5.0172950112631898E-2</v>
      </c>
      <c r="Z10" s="5">
        <f t="shared" si="13"/>
        <v>-3.9623069750004403E-3</v>
      </c>
    </row>
    <row r="11" spans="1:26" ht="12.75" customHeight="1" x14ac:dyDescent="0.2">
      <c r="A11" s="3"/>
      <c r="B11" s="3" t="s">
        <v>48</v>
      </c>
      <c r="C11" s="15">
        <f t="shared" si="10"/>
        <v>1186.3119446200017</v>
      </c>
      <c r="D11" s="16">
        <f t="shared" si="11"/>
        <v>6053.879102240001</v>
      </c>
      <c r="E11" s="16">
        <v>4867.5671576199993</v>
      </c>
      <c r="F11" s="17">
        <f t="shared" si="12"/>
        <v>5015.7542332300009</v>
      </c>
      <c r="G11" s="18">
        <v>4450.3050656800006</v>
      </c>
      <c r="H11" s="18">
        <v>439.83976065999997</v>
      </c>
      <c r="I11" s="18">
        <v>125.60940689000002</v>
      </c>
      <c r="J11" s="19">
        <v>635.86026502999982</v>
      </c>
      <c r="K11" s="19">
        <v>267.02763958000003</v>
      </c>
      <c r="L11" s="19">
        <v>135.23696439999998</v>
      </c>
      <c r="O11" s="3"/>
      <c r="P11" s="3" t="s">
        <v>48</v>
      </c>
      <c r="Q11" s="12">
        <f t="shared" ref="Q11:Z45" si="14">C11/C23-1</f>
        <v>6.9098115659498527E-2</v>
      </c>
      <c r="R11" s="8">
        <f t="shared" si="13"/>
        <v>-7.5039898788908932E-3</v>
      </c>
      <c r="S11" s="8">
        <f t="shared" si="13"/>
        <v>-2.4538136804952315E-2</v>
      </c>
      <c r="T11" s="13">
        <f t="shared" si="13"/>
        <v>-2.1832433908175575E-2</v>
      </c>
      <c r="U11" s="14">
        <f t="shared" si="13"/>
        <v>-2.0476065124130471E-2</v>
      </c>
      <c r="V11" s="14">
        <f t="shared" si="13"/>
        <v>-3.875212766827163E-2</v>
      </c>
      <c r="W11" s="14">
        <f t="shared" si="13"/>
        <v>-9.3753581510739314E-3</v>
      </c>
      <c r="X11" s="5">
        <f t="shared" si="13"/>
        <v>5.8283845085061126E-2</v>
      </c>
      <c r="Y11" s="5">
        <f t="shared" si="13"/>
        <v>0.10596332321030744</v>
      </c>
      <c r="Z11" s="5">
        <f t="shared" si="13"/>
        <v>4.2997037392037196E-2</v>
      </c>
    </row>
    <row r="12" spans="1:26" ht="12.75" customHeight="1" x14ac:dyDescent="0.2">
      <c r="A12" s="3"/>
      <c r="B12" s="3" t="s">
        <v>47</v>
      </c>
      <c r="C12" s="15">
        <f t="shared" si="10"/>
        <v>1373.0122623799989</v>
      </c>
      <c r="D12" s="16">
        <f t="shared" si="11"/>
        <v>8617.6615458299984</v>
      </c>
      <c r="E12" s="16">
        <v>7244.6492834499995</v>
      </c>
      <c r="F12" s="17">
        <f t="shared" si="12"/>
        <v>7235.0405410399999</v>
      </c>
      <c r="G12" s="18">
        <v>6314.6117536799993</v>
      </c>
      <c r="H12" s="18">
        <v>779.88560286000018</v>
      </c>
      <c r="I12" s="18">
        <v>140.5431845</v>
      </c>
      <c r="J12" s="19">
        <v>679.43863541999997</v>
      </c>
      <c r="K12" s="19">
        <v>436.10555798000001</v>
      </c>
      <c r="L12" s="19">
        <v>267.07681138999999</v>
      </c>
      <c r="O12" s="3"/>
      <c r="P12" s="3" t="s">
        <v>47</v>
      </c>
      <c r="Q12" s="12">
        <f t="shared" si="14"/>
        <v>2.2435343060191792E-2</v>
      </c>
      <c r="R12" s="8">
        <f t="shared" si="13"/>
        <v>3.0209692141192068E-2</v>
      </c>
      <c r="S12" s="8">
        <f t="shared" si="13"/>
        <v>3.169643946504741E-2</v>
      </c>
      <c r="T12" s="13">
        <f t="shared" si="13"/>
        <v>2.5930381118277168E-2</v>
      </c>
      <c r="U12" s="14">
        <f t="shared" si="13"/>
        <v>1.5646796871723545E-2</v>
      </c>
      <c r="V12" s="14">
        <f t="shared" si="13"/>
        <v>9.5133974168372548E-2</v>
      </c>
      <c r="W12" s="14">
        <f t="shared" si="13"/>
        <v>0.14535266092327315</v>
      </c>
      <c r="X12" s="5">
        <f t="shared" si="13"/>
        <v>0.14522298165372249</v>
      </c>
      <c r="Y12" s="5">
        <f t="shared" si="13"/>
        <v>-8.8932110602049197E-2</v>
      </c>
      <c r="Z12" s="5">
        <f t="shared" si="13"/>
        <v>0.10899419414207667</v>
      </c>
    </row>
    <row r="13" spans="1:26" ht="12.75" customHeight="1" x14ac:dyDescent="0.2">
      <c r="A13" s="3"/>
      <c r="B13" s="3" t="s">
        <v>46</v>
      </c>
      <c r="C13" s="15">
        <f t="shared" si="10"/>
        <v>1221.14501165</v>
      </c>
      <c r="D13" s="16">
        <f t="shared" si="11"/>
        <v>6632.5100453299992</v>
      </c>
      <c r="E13" s="16">
        <v>5411.3650336799992</v>
      </c>
      <c r="F13" s="17">
        <f t="shared" si="12"/>
        <v>5516.0916618999991</v>
      </c>
      <c r="G13" s="18">
        <v>4902.7984085999988</v>
      </c>
      <c r="H13" s="18">
        <v>492.07670947000003</v>
      </c>
      <c r="I13" s="18">
        <v>121.21654383000001</v>
      </c>
      <c r="J13" s="19">
        <v>656.12736443000006</v>
      </c>
      <c r="K13" s="19">
        <v>231.87703857</v>
      </c>
      <c r="L13" s="19">
        <v>228.41398043000001</v>
      </c>
      <c r="O13" s="3"/>
      <c r="P13" s="3" t="s">
        <v>46</v>
      </c>
      <c r="Q13" s="12">
        <f t="shared" si="14"/>
        <v>8.0244720395682645E-2</v>
      </c>
      <c r="R13" s="8">
        <f t="shared" si="13"/>
        <v>9.4721298228956918E-3</v>
      </c>
      <c r="S13" s="8">
        <f t="shared" si="13"/>
        <v>-5.2348638353884036E-3</v>
      </c>
      <c r="T13" s="13">
        <f t="shared" si="13"/>
        <v>8.9578172161528524E-3</v>
      </c>
      <c r="U13" s="14">
        <f t="shared" si="13"/>
        <v>1.9918382211547847E-3</v>
      </c>
      <c r="V13" s="14">
        <f t="shared" si="13"/>
        <v>5.2431808722078976E-2</v>
      </c>
      <c r="W13" s="14">
        <f t="shared" si="13"/>
        <v>0.13813683637815943</v>
      </c>
      <c r="X13" s="5">
        <f t="shared" si="13"/>
        <v>2.9780151457994286E-2</v>
      </c>
      <c r="Y13" s="5">
        <f t="shared" si="13"/>
        <v>-5.2669053044389957E-2</v>
      </c>
      <c r="Z13" s="5">
        <f t="shared" si="13"/>
        <v>3.2446339854822925E-2</v>
      </c>
    </row>
    <row r="14" spans="1:26" ht="12.75" customHeight="1" x14ac:dyDescent="0.2">
      <c r="A14" s="3"/>
      <c r="B14" s="3" t="s">
        <v>45</v>
      </c>
      <c r="C14" s="15">
        <f t="shared" si="10"/>
        <v>1224.1865968700004</v>
      </c>
      <c r="D14" s="16">
        <f t="shared" si="11"/>
        <v>7170.5516043500002</v>
      </c>
      <c r="E14" s="16">
        <v>5946.3650074799998</v>
      </c>
      <c r="F14" s="17">
        <f t="shared" si="12"/>
        <v>5912.8350830600002</v>
      </c>
      <c r="G14" s="18">
        <v>5277.2652284599999</v>
      </c>
      <c r="H14" s="18">
        <v>510.30604889999989</v>
      </c>
      <c r="I14" s="18">
        <v>125.26380570000001</v>
      </c>
      <c r="J14" s="19">
        <v>733.80729594999991</v>
      </c>
      <c r="K14" s="19">
        <v>267.47698859000002</v>
      </c>
      <c r="L14" s="19">
        <v>256.43223675000002</v>
      </c>
      <c r="O14" s="3"/>
      <c r="P14" s="3" t="s">
        <v>45</v>
      </c>
      <c r="Q14" s="12">
        <f t="shared" si="14"/>
        <v>7.0333810752949422E-2</v>
      </c>
      <c r="R14" s="8">
        <f t="shared" si="13"/>
        <v>3.8443474954545476E-2</v>
      </c>
      <c r="S14" s="8">
        <f t="shared" si="13"/>
        <v>3.2112610891428695E-2</v>
      </c>
      <c r="T14" s="13">
        <f t="shared" si="13"/>
        <v>3.1497215182191285E-2</v>
      </c>
      <c r="U14" s="14">
        <f t="shared" si="13"/>
        <v>2.4835648630745055E-2</v>
      </c>
      <c r="V14" s="14">
        <f t="shared" si="13"/>
        <v>7.6625811065633487E-2</v>
      </c>
      <c r="W14" s="14">
        <f t="shared" si="13"/>
        <v>0.1500476336983696</v>
      </c>
      <c r="X14" s="5">
        <f t="shared" si="13"/>
        <v>6.5619891639227212E-2</v>
      </c>
      <c r="Y14" s="5">
        <f t="shared" si="13"/>
        <v>7.5684555328422443E-2</v>
      </c>
      <c r="Z14" s="5">
        <f t="shared" si="13"/>
        <v>8.8726797041571936E-2</v>
      </c>
    </row>
    <row r="15" spans="1:26" ht="12.75" customHeight="1" x14ac:dyDescent="0.2">
      <c r="A15" s="3"/>
      <c r="B15" s="3" t="s">
        <v>44</v>
      </c>
      <c r="C15" s="15">
        <f t="shared" si="10"/>
        <v>1240.6192134300009</v>
      </c>
      <c r="D15" s="16">
        <f t="shared" si="11"/>
        <v>6843.5152378500006</v>
      </c>
      <c r="E15" s="16">
        <v>5602.8960244199998</v>
      </c>
      <c r="F15" s="17">
        <f t="shared" si="12"/>
        <v>5675.9908482300007</v>
      </c>
      <c r="G15" s="18">
        <v>5085.9896260000014</v>
      </c>
      <c r="H15" s="18">
        <v>469.94400239000004</v>
      </c>
      <c r="I15" s="18">
        <v>120.05721984</v>
      </c>
      <c r="J15" s="19">
        <v>686.54088195000008</v>
      </c>
      <c r="K15" s="19">
        <v>245.74069365000003</v>
      </c>
      <c r="L15" s="19">
        <v>235.24281402</v>
      </c>
      <c r="O15" s="3"/>
      <c r="P15" s="3" t="s">
        <v>44</v>
      </c>
      <c r="Q15" s="12">
        <f t="shared" si="14"/>
        <v>8.8951334523348136E-2</v>
      </c>
      <c r="R15" s="8">
        <f t="shared" si="13"/>
        <v>5.5541940559347358E-2</v>
      </c>
      <c r="S15" s="8">
        <f t="shared" si="13"/>
        <v>4.8419625062192662E-2</v>
      </c>
      <c r="T15" s="13">
        <f t="shared" si="13"/>
        <v>5.1551507317971756E-2</v>
      </c>
      <c r="U15" s="14">
        <f t="shared" si="13"/>
        <v>4.640616912187201E-2</v>
      </c>
      <c r="V15" s="14">
        <f t="shared" si="13"/>
        <v>7.9217887732637937E-2</v>
      </c>
      <c r="W15" s="14">
        <f t="shared" si="13"/>
        <v>0.17881563714824389</v>
      </c>
      <c r="X15" s="5">
        <f t="shared" si="13"/>
        <v>9.5198503481032537E-2</v>
      </c>
      <c r="Y15" s="5">
        <f t="shared" si="13"/>
        <v>1.2602170872191287E-3</v>
      </c>
      <c r="Z15" s="5">
        <f t="shared" si="13"/>
        <v>0.10241625809142629</v>
      </c>
    </row>
    <row r="16" spans="1:26" ht="12.75" customHeight="1" x14ac:dyDescent="0.2">
      <c r="A16" s="3"/>
      <c r="B16" s="3" t="s">
        <v>43</v>
      </c>
      <c r="C16" s="15">
        <f t="shared" si="10"/>
        <v>1226.4817991600012</v>
      </c>
      <c r="D16" s="16">
        <f t="shared" si="11"/>
        <v>6506.0295608600018</v>
      </c>
      <c r="E16" s="16">
        <v>5279.5477617000006</v>
      </c>
      <c r="F16" s="17">
        <f t="shared" si="12"/>
        <v>5428.3133747000011</v>
      </c>
      <c r="G16" s="18">
        <v>4798.4634275800008</v>
      </c>
      <c r="H16" s="18">
        <v>508.12384373000003</v>
      </c>
      <c r="I16" s="18">
        <v>121.72610339000001</v>
      </c>
      <c r="J16" s="19">
        <v>612.10543810000001</v>
      </c>
      <c r="K16" s="19">
        <v>233.47422404999998</v>
      </c>
      <c r="L16" s="19">
        <v>232.13652401000002</v>
      </c>
      <c r="O16" s="3"/>
      <c r="P16" s="3" t="s">
        <v>43</v>
      </c>
      <c r="Q16" s="12">
        <f t="shared" si="14"/>
        <v>3.6464716204693604E-2</v>
      </c>
      <c r="R16" s="8">
        <f t="shared" si="13"/>
        <v>6.2252230535844166E-3</v>
      </c>
      <c r="S16" s="8">
        <f t="shared" si="13"/>
        <v>-5.4878905340727258E-4</v>
      </c>
      <c r="T16" s="13">
        <f t="shared" si="13"/>
        <v>1.0769758117163075E-2</v>
      </c>
      <c r="U16" s="14">
        <f t="shared" si="13"/>
        <v>4.2379824787466269E-3</v>
      </c>
      <c r="V16" s="14">
        <f t="shared" si="13"/>
        <v>5.5724153453802439E-2</v>
      </c>
      <c r="W16" s="14">
        <f t="shared" si="13"/>
        <v>9.7050504410530092E-2</v>
      </c>
      <c r="X16" s="5">
        <f t="shared" si="13"/>
        <v>-2.2750443625679351E-2</v>
      </c>
      <c r="Y16" s="5">
        <f t="shared" si="13"/>
        <v>-3.6082648867715061E-2</v>
      </c>
      <c r="Z16" s="5">
        <f t="shared" si="13"/>
        <v>2.3824239824756788E-2</v>
      </c>
    </row>
    <row r="17" spans="1:26" ht="12.75" customHeight="1" x14ac:dyDescent="0.2">
      <c r="A17" s="3"/>
      <c r="B17" s="3" t="s">
        <v>42</v>
      </c>
      <c r="C17" s="15">
        <f t="shared" si="10"/>
        <v>1149.4708905699981</v>
      </c>
      <c r="D17" s="16">
        <f t="shared" si="11"/>
        <v>6422.5570445199992</v>
      </c>
      <c r="E17" s="16">
        <v>5273.0861539500011</v>
      </c>
      <c r="F17" s="17">
        <f t="shared" si="12"/>
        <v>5286.6873921699989</v>
      </c>
      <c r="G17" s="18">
        <v>4663.1660017599988</v>
      </c>
      <c r="H17" s="18">
        <v>510.98420586000003</v>
      </c>
      <c r="I17" s="18">
        <v>112.53718454999999</v>
      </c>
      <c r="J17" s="19">
        <v>646.12841591999995</v>
      </c>
      <c r="K17" s="19">
        <v>267.77094969000001</v>
      </c>
      <c r="L17" s="19">
        <v>221.97028673999998</v>
      </c>
      <c r="O17" s="3"/>
      <c r="P17" s="3" t="s">
        <v>42</v>
      </c>
      <c r="Q17" s="12">
        <f t="shared" si="14"/>
        <v>0.12857331115666271</v>
      </c>
      <c r="R17" s="8">
        <f t="shared" si="13"/>
        <v>7.7242430374749871E-2</v>
      </c>
      <c r="S17" s="8">
        <f t="shared" si="13"/>
        <v>6.6666689915561461E-2</v>
      </c>
      <c r="T17" s="13">
        <f t="shared" si="13"/>
        <v>7.3793861515817349E-2</v>
      </c>
      <c r="U17" s="14">
        <f t="shared" si="13"/>
        <v>6.9315297174767032E-2</v>
      </c>
      <c r="V17" s="14">
        <f t="shared" si="13"/>
        <v>0.1022968635706738</v>
      </c>
      <c r="W17" s="14">
        <f t="shared" si="13"/>
        <v>0.13765949685120615</v>
      </c>
      <c r="X17" s="5">
        <f t="shared" si="13"/>
        <v>5.1596385608273065E-2</v>
      </c>
      <c r="Y17" s="5">
        <f t="shared" si="13"/>
        <v>0.17660936429802621</v>
      </c>
      <c r="Z17" s="5">
        <f t="shared" si="13"/>
        <v>0.12871473943471612</v>
      </c>
    </row>
    <row r="18" spans="1:26" ht="12.75" customHeight="1" x14ac:dyDescent="0.2">
      <c r="A18" s="3"/>
      <c r="B18" s="3" t="s">
        <v>41</v>
      </c>
      <c r="C18" s="15">
        <f t="shared" si="10"/>
        <v>1224.0943290799996</v>
      </c>
      <c r="D18" s="16">
        <f t="shared" si="11"/>
        <v>6646.7452058999997</v>
      </c>
      <c r="E18" s="16">
        <v>5422.6508768200001</v>
      </c>
      <c r="F18" s="17">
        <f t="shared" si="12"/>
        <v>5535.9146682099999</v>
      </c>
      <c r="G18" s="18">
        <v>4925.8383742799997</v>
      </c>
      <c r="H18" s="18">
        <v>497.51987918000003</v>
      </c>
      <c r="I18" s="18">
        <v>112.55641475</v>
      </c>
      <c r="J18" s="19">
        <v>626.27788741999996</v>
      </c>
      <c r="K18" s="19">
        <v>258.30549423000002</v>
      </c>
      <c r="L18" s="19">
        <v>226.24715603999999</v>
      </c>
      <c r="O18" s="3"/>
      <c r="P18" s="3" t="s">
        <v>41</v>
      </c>
      <c r="Q18" s="12">
        <f t="shared" si="14"/>
        <v>5.4045360752227545E-2</v>
      </c>
      <c r="R18" s="8">
        <f t="shared" si="13"/>
        <v>-7.1653466233378982E-3</v>
      </c>
      <c r="S18" s="8">
        <f t="shared" si="13"/>
        <v>-2.0012061032138706E-2</v>
      </c>
      <c r="T18" s="13">
        <f t="shared" si="13"/>
        <v>-1.1597327702409732E-2</v>
      </c>
      <c r="U18" s="14">
        <f t="shared" si="13"/>
        <v>-1.9721820315736327E-2</v>
      </c>
      <c r="V18" s="14">
        <f t="shared" si="13"/>
        <v>4.9375028864635739E-2</v>
      </c>
      <c r="W18" s="14">
        <f t="shared" si="13"/>
        <v>0.10544706918330671</v>
      </c>
      <c r="X18" s="5">
        <f t="shared" si="13"/>
        <v>5.2790473671684435E-3</v>
      </c>
      <c r="Y18" s="5">
        <f t="shared" si="13"/>
        <v>-1.3167981604109591E-2</v>
      </c>
      <c r="Z18" s="5">
        <f t="shared" si="13"/>
        <v>8.198372641233509E-2</v>
      </c>
    </row>
    <row r="19" spans="1:26" ht="12.75" customHeight="1" x14ac:dyDescent="0.2">
      <c r="A19" s="3"/>
      <c r="B19" s="3" t="s">
        <v>40</v>
      </c>
      <c r="C19" s="15">
        <f t="shared" si="10"/>
        <v>1286.1621103400021</v>
      </c>
      <c r="D19" s="16">
        <f t="shared" si="11"/>
        <v>6768.1427699400028</v>
      </c>
      <c r="E19" s="16">
        <v>5481.9806596000008</v>
      </c>
      <c r="F19" s="17">
        <f t="shared" si="12"/>
        <v>5667.2835140500019</v>
      </c>
      <c r="G19" s="18">
        <v>5028.6882050000013</v>
      </c>
      <c r="H19" s="18">
        <v>514.87953945000004</v>
      </c>
      <c r="I19" s="18">
        <v>123.71576959999999</v>
      </c>
      <c r="J19" s="19">
        <v>678.76076976000013</v>
      </c>
      <c r="K19" s="19">
        <v>230.54240455999997</v>
      </c>
      <c r="L19" s="19">
        <v>191.55608157000003</v>
      </c>
      <c r="O19" s="3"/>
      <c r="P19" s="3" t="s">
        <v>40</v>
      </c>
      <c r="Q19" s="12">
        <f t="shared" si="14"/>
        <v>0.17660580300114148</v>
      </c>
      <c r="R19" s="8">
        <f t="shared" si="13"/>
        <v>1.706653169207506E-2</v>
      </c>
      <c r="S19" s="8">
        <f t="shared" si="13"/>
        <v>-1.4291117733720937E-2</v>
      </c>
      <c r="T19" s="13">
        <f t="shared" si="13"/>
        <v>1.7341523376600998E-2</v>
      </c>
      <c r="U19" s="14">
        <f t="shared" si="13"/>
        <v>7.9100200057922176E-3</v>
      </c>
      <c r="V19" s="14">
        <f t="shared" si="13"/>
        <v>0.10157409917012616</v>
      </c>
      <c r="W19" s="14">
        <f t="shared" si="13"/>
        <v>8.4725142938425479E-2</v>
      </c>
      <c r="X19" s="5">
        <f t="shared" si="13"/>
        <v>2.0700029516414586E-2</v>
      </c>
      <c r="Y19" s="5">
        <f t="shared" si="13"/>
        <v>-4.4430092724057069E-2</v>
      </c>
      <c r="Z19" s="5">
        <f t="shared" si="13"/>
        <v>7.8364017651620488E-2</v>
      </c>
    </row>
    <row r="20" spans="1:26" ht="12.75" customHeight="1" x14ac:dyDescent="0.2">
      <c r="A20" s="3"/>
      <c r="B20" s="3" t="s">
        <v>39</v>
      </c>
      <c r="C20" s="15">
        <f t="shared" si="10"/>
        <v>1118.9279875499988</v>
      </c>
      <c r="D20" s="16">
        <f t="shared" si="11"/>
        <v>6740.5024717199994</v>
      </c>
      <c r="E20" s="16">
        <v>5621.5744841700007</v>
      </c>
      <c r="F20" s="17">
        <f t="shared" si="12"/>
        <v>5602.3727828199999</v>
      </c>
      <c r="G20" s="18">
        <v>4993.2501272599993</v>
      </c>
      <c r="H20" s="18">
        <v>488.1546813199999</v>
      </c>
      <c r="I20" s="18">
        <v>120.96797423999999</v>
      </c>
      <c r="J20" s="19">
        <v>724.32986509</v>
      </c>
      <c r="K20" s="19">
        <v>253.38237617000001</v>
      </c>
      <c r="L20" s="19">
        <v>160.41744763999998</v>
      </c>
      <c r="O20" s="3"/>
      <c r="P20" s="3" t="s">
        <v>39</v>
      </c>
      <c r="Q20" s="12">
        <f t="shared" si="14"/>
        <v>0.15913063589061327</v>
      </c>
      <c r="R20" s="8">
        <f t="shared" si="14"/>
        <v>7.1398504907118188E-2</v>
      </c>
      <c r="S20" s="8">
        <f t="shared" si="14"/>
        <v>5.5497388220798749E-2</v>
      </c>
      <c r="T20" s="13">
        <f t="shared" si="14"/>
        <v>6.8818773140948419E-2</v>
      </c>
      <c r="U20" s="14">
        <f t="shared" si="14"/>
        <v>6.5375132204216646E-2</v>
      </c>
      <c r="V20" s="14">
        <f t="shared" si="14"/>
        <v>8.0805247195384622E-2</v>
      </c>
      <c r="W20" s="14">
        <f t="shared" si="14"/>
        <v>0.17280985294249107</v>
      </c>
      <c r="X20" s="5">
        <f t="shared" si="14"/>
        <v>0.11691950709413579</v>
      </c>
      <c r="Y20" s="5">
        <f t="shared" si="14"/>
        <v>-1.657258854985999E-2</v>
      </c>
      <c r="Z20" s="5">
        <f t="shared" si="14"/>
        <v>0.11785938336644608</v>
      </c>
    </row>
    <row r="21" spans="1:26" ht="12.75" customHeight="1" x14ac:dyDescent="0.2">
      <c r="A21" s="3"/>
      <c r="B21" s="3" t="s">
        <v>38</v>
      </c>
      <c r="C21" s="15">
        <f t="shared" si="10"/>
        <v>1207.7061885299991</v>
      </c>
      <c r="D21" s="16">
        <f t="shared" si="11"/>
        <v>6665.1974039999996</v>
      </c>
      <c r="E21" s="16">
        <v>5457.4912154700005</v>
      </c>
      <c r="F21" s="17">
        <f t="shared" si="12"/>
        <v>5545.44530192</v>
      </c>
      <c r="G21" s="18">
        <v>4918.38541472</v>
      </c>
      <c r="H21" s="18">
        <v>506.20919543000002</v>
      </c>
      <c r="I21" s="18">
        <v>120.85069177</v>
      </c>
      <c r="J21" s="19">
        <v>687.0611855599999</v>
      </c>
      <c r="K21" s="19">
        <v>274.81561558999999</v>
      </c>
      <c r="L21" s="19">
        <v>157.87530093000001</v>
      </c>
      <c r="O21" s="3"/>
      <c r="P21" s="3" t="s">
        <v>38</v>
      </c>
      <c r="Q21" s="12">
        <f t="shared" si="14"/>
        <v>7.5897550947369607E-2</v>
      </c>
      <c r="R21" s="8">
        <f t="shared" si="14"/>
        <v>-4.8684763220186666E-2</v>
      </c>
      <c r="S21" s="8">
        <f t="shared" si="14"/>
        <v>-7.2452609459105255E-2</v>
      </c>
      <c r="T21" s="13">
        <f t="shared" si="14"/>
        <v>-3.7701576332447861E-2</v>
      </c>
      <c r="U21" s="14">
        <f t="shared" si="14"/>
        <v>-5.0697093469654453E-2</v>
      </c>
      <c r="V21" s="14">
        <f t="shared" si="14"/>
        <v>7.8400176120043685E-2</v>
      </c>
      <c r="W21" s="14">
        <f t="shared" si="14"/>
        <v>7.6607749730486674E-2</v>
      </c>
      <c r="X21" s="5">
        <f t="shared" si="14"/>
        <v>-2.5017040654743306E-2</v>
      </c>
      <c r="Y21" s="5">
        <f t="shared" si="14"/>
        <v>-0.29075526968012955</v>
      </c>
      <c r="Z21" s="5">
        <f t="shared" si="14"/>
        <v>4.2618333260781904E-2</v>
      </c>
    </row>
    <row r="22" spans="1:26" ht="12.75" customHeight="1" x14ac:dyDescent="0.2">
      <c r="A22" s="3"/>
      <c r="B22" s="3" t="s">
        <v>37</v>
      </c>
      <c r="C22" s="15">
        <f t="shared" si="10"/>
        <v>966.72571318999871</v>
      </c>
      <c r="D22" s="16">
        <f t="shared" si="11"/>
        <v>5978.7852381999992</v>
      </c>
      <c r="E22" s="16">
        <v>5012.0595250100005</v>
      </c>
      <c r="F22" s="17">
        <f t="shared" si="12"/>
        <v>4969.2999334699989</v>
      </c>
      <c r="G22" s="18">
        <v>4413.0505073999993</v>
      </c>
      <c r="H22" s="18">
        <v>441.41686003000001</v>
      </c>
      <c r="I22" s="18">
        <v>114.83256603999999</v>
      </c>
      <c r="J22" s="19">
        <v>640.26552073000005</v>
      </c>
      <c r="K22" s="19">
        <v>223.21236114000001</v>
      </c>
      <c r="L22" s="19">
        <v>146.00742286000002</v>
      </c>
      <c r="O22" s="3"/>
      <c r="P22" s="3" t="s">
        <v>37</v>
      </c>
      <c r="Q22" s="12">
        <f t="shared" si="14"/>
        <v>5.3097855029605068E-2</v>
      </c>
      <c r="R22" s="8">
        <f t="shared" si="14"/>
        <v>-1.7871535344581191E-2</v>
      </c>
      <c r="S22" s="8">
        <f t="shared" si="14"/>
        <v>-3.0473810037326965E-2</v>
      </c>
      <c r="T22" s="13">
        <f t="shared" si="14"/>
        <v>-2.3051046433384181E-2</v>
      </c>
      <c r="U22" s="14">
        <f t="shared" si="14"/>
        <v>-3.2330831931520865E-2</v>
      </c>
      <c r="V22" s="14">
        <f t="shared" si="14"/>
        <v>4.7340873768690894E-2</v>
      </c>
      <c r="W22" s="14">
        <f t="shared" si="14"/>
        <v>9.7922640737718059E-2</v>
      </c>
      <c r="X22" s="5">
        <f t="shared" si="14"/>
        <v>-1.3085083015398569E-2</v>
      </c>
      <c r="Y22" s="5">
        <f t="shared" si="14"/>
        <v>1.101685014803877E-2</v>
      </c>
      <c r="Z22" s="5">
        <f t="shared" si="14"/>
        <v>0.1103664674513527</v>
      </c>
    </row>
    <row r="23" spans="1:26" ht="12.75" customHeight="1" x14ac:dyDescent="0.2">
      <c r="A23" s="3" t="s">
        <v>57</v>
      </c>
      <c r="B23" s="3" t="s">
        <v>36</v>
      </c>
      <c r="C23" s="15">
        <f t="shared" si="10"/>
        <v>1109.6380465400007</v>
      </c>
      <c r="D23" s="16">
        <f t="shared" si="11"/>
        <v>6099.6508202600007</v>
      </c>
      <c r="E23" s="16">
        <v>4990.01277372</v>
      </c>
      <c r="F23" s="17">
        <f t="shared" si="12"/>
        <v>5127.7045028900011</v>
      </c>
      <c r="G23" s="18">
        <v>4543.3346825200006</v>
      </c>
      <c r="H23" s="18">
        <v>457.57163507999991</v>
      </c>
      <c r="I23" s="18">
        <v>126.79818529000001</v>
      </c>
      <c r="J23" s="19">
        <v>600.84094449999998</v>
      </c>
      <c r="K23" s="19">
        <v>241.44348548999997</v>
      </c>
      <c r="L23" s="19">
        <v>129.66188738</v>
      </c>
      <c r="O23" s="3" t="s">
        <v>57</v>
      </c>
      <c r="P23" s="3" t="s">
        <v>36</v>
      </c>
      <c r="Q23" s="12">
        <f t="shared" si="14"/>
        <v>2.5754585840017885E-2</v>
      </c>
      <c r="R23" s="8">
        <f t="shared" si="14"/>
        <v>5.4360759656477908E-2</v>
      </c>
      <c r="S23" s="8">
        <f t="shared" si="14"/>
        <v>6.0940168593037081E-2</v>
      </c>
      <c r="T23" s="13">
        <f t="shared" si="14"/>
        <v>5.5406637211897092E-2</v>
      </c>
      <c r="U23" s="14">
        <f t="shared" si="14"/>
        <v>4.5211856613049051E-2</v>
      </c>
      <c r="V23" s="14">
        <f t="shared" si="14"/>
        <v>0.12931224234469774</v>
      </c>
      <c r="W23" s="14">
        <f t="shared" si="14"/>
        <v>0.19030206477536771</v>
      </c>
      <c r="X23" s="5">
        <f t="shared" si="14"/>
        <v>3.5303813414994334E-2</v>
      </c>
      <c r="Y23" s="5">
        <f t="shared" si="14"/>
        <v>5.035073348158825E-2</v>
      </c>
      <c r="Z23" s="5">
        <f t="shared" si="14"/>
        <v>0.11362361523991682</v>
      </c>
    </row>
    <row r="24" spans="1:26" ht="12.75" customHeight="1" x14ac:dyDescent="0.2">
      <c r="A24" s="3"/>
      <c r="B24" s="3" t="s">
        <v>35</v>
      </c>
      <c r="C24" s="15">
        <f t="shared" si="10"/>
        <v>1342.8841947800001</v>
      </c>
      <c r="D24" s="16">
        <f t="shared" si="11"/>
        <v>8364.9587181799998</v>
      </c>
      <c r="E24" s="16">
        <v>7022.0745233999996</v>
      </c>
      <c r="F24" s="17">
        <f t="shared" si="12"/>
        <v>7052.1749566999997</v>
      </c>
      <c r="G24" s="18">
        <v>6217.3304470900002</v>
      </c>
      <c r="H24" s="18">
        <v>712.13716426999997</v>
      </c>
      <c r="I24" s="18">
        <v>122.70734533999999</v>
      </c>
      <c r="J24" s="19">
        <v>593.28065041000002</v>
      </c>
      <c r="K24" s="19">
        <v>478.67514930000004</v>
      </c>
      <c r="L24" s="19">
        <v>240.82796177</v>
      </c>
      <c r="O24" s="3"/>
      <c r="P24" s="3" t="s">
        <v>35</v>
      </c>
      <c r="Q24" s="12">
        <f t="shared" si="14"/>
        <v>7.6574009685277389E-2</v>
      </c>
      <c r="R24" s="8">
        <f t="shared" si="14"/>
        <v>-3.6895951655794956E-2</v>
      </c>
      <c r="S24" s="8">
        <f t="shared" si="14"/>
        <v>-5.5924981611414792E-2</v>
      </c>
      <c r="T24" s="13">
        <f t="shared" si="14"/>
        <v>-2.7142686498184188E-2</v>
      </c>
      <c r="U24" s="14">
        <f t="shared" si="14"/>
        <v>-3.1330857034130966E-2</v>
      </c>
      <c r="V24" s="14">
        <f t="shared" si="14"/>
        <v>6.1380267359256724E-3</v>
      </c>
      <c r="W24" s="14">
        <f t="shared" si="14"/>
        <v>-4.1832094470506398E-5</v>
      </c>
      <c r="X24" s="5">
        <f t="shared" si="14"/>
        <v>-0.18971504871785538</v>
      </c>
      <c r="Y24" s="5">
        <f t="shared" si="14"/>
        <v>1.1007893727007279E-2</v>
      </c>
      <c r="Z24" s="5">
        <f t="shared" si="14"/>
        <v>4.329502998713286E-2</v>
      </c>
    </row>
    <row r="25" spans="1:26" ht="12.75" customHeight="1" x14ac:dyDescent="0.2">
      <c r="A25" s="3"/>
      <c r="B25" s="3" t="s">
        <v>34</v>
      </c>
      <c r="C25" s="15">
        <f t="shared" si="10"/>
        <v>1130.4336772900006</v>
      </c>
      <c r="D25" s="16">
        <f t="shared" si="11"/>
        <v>6570.2755424200004</v>
      </c>
      <c r="E25" s="16">
        <v>5439.8418651299999</v>
      </c>
      <c r="F25" s="17">
        <f t="shared" si="12"/>
        <v>5467.1182162200002</v>
      </c>
      <c r="G25" s="18">
        <v>4893.0522401300004</v>
      </c>
      <c r="H25" s="18">
        <v>467.56160863999997</v>
      </c>
      <c r="I25" s="18">
        <v>106.50436744999999</v>
      </c>
      <c r="J25" s="19">
        <v>637.15285588000006</v>
      </c>
      <c r="K25" s="19">
        <v>244.76877833999998</v>
      </c>
      <c r="L25" s="19">
        <v>221.23569198000001</v>
      </c>
      <c r="O25" s="3"/>
      <c r="P25" s="3" t="s">
        <v>34</v>
      </c>
      <c r="Q25" s="12">
        <f t="shared" si="14"/>
        <v>9.4917326904394583E-2</v>
      </c>
      <c r="R25" s="8">
        <f t="shared" si="14"/>
        <v>-1.4480932961929982E-2</v>
      </c>
      <c r="S25" s="8">
        <f t="shared" si="14"/>
        <v>-3.452694810591328E-2</v>
      </c>
      <c r="T25" s="13">
        <f t="shared" si="14"/>
        <v>-1.4032226090786248E-2</v>
      </c>
      <c r="U25" s="14">
        <f t="shared" si="14"/>
        <v>-1.9034851593511926E-2</v>
      </c>
      <c r="V25" s="14">
        <f t="shared" si="14"/>
        <v>3.2026076923231894E-2</v>
      </c>
      <c r="W25" s="14">
        <f t="shared" si="14"/>
        <v>2.5305887354261314E-2</v>
      </c>
      <c r="X25" s="5">
        <f t="shared" si="14"/>
        <v>-4.1437035267691602E-2</v>
      </c>
      <c r="Y25" s="5">
        <f t="shared" si="14"/>
        <v>-7.5858119298599647E-2</v>
      </c>
      <c r="Z25" s="5">
        <f t="shared" si="14"/>
        <v>0.15026274900531722</v>
      </c>
    </row>
    <row r="26" spans="1:26" ht="12.75" customHeight="1" x14ac:dyDescent="0.2">
      <c r="A26" s="3"/>
      <c r="B26" s="3" t="s">
        <v>33</v>
      </c>
      <c r="C26" s="15">
        <f t="shared" si="10"/>
        <v>1143.7428067499986</v>
      </c>
      <c r="D26" s="16">
        <f t="shared" si="11"/>
        <v>6905.0957296099996</v>
      </c>
      <c r="E26" s="16">
        <v>5761.3529228600009</v>
      </c>
      <c r="F26" s="17">
        <f t="shared" si="12"/>
        <v>5732.2840973599996</v>
      </c>
      <c r="G26" s="18">
        <v>5149.3771079399994</v>
      </c>
      <c r="H26" s="18">
        <v>473.98645253999996</v>
      </c>
      <c r="I26" s="18">
        <v>108.92053688</v>
      </c>
      <c r="J26" s="19">
        <v>688.62011840000002</v>
      </c>
      <c r="K26" s="19">
        <v>248.65745935000001</v>
      </c>
      <c r="L26" s="19">
        <v>235.5340545</v>
      </c>
      <c r="O26" s="3"/>
      <c r="P26" s="3" t="s">
        <v>33</v>
      </c>
      <c r="Q26" s="12">
        <f t="shared" si="14"/>
        <v>9.3619546026485922E-2</v>
      </c>
      <c r="R26" s="8">
        <f t="shared" si="14"/>
        <v>6.0055391386934387E-2</v>
      </c>
      <c r="S26" s="8">
        <f t="shared" si="14"/>
        <v>5.3635851737204199E-2</v>
      </c>
      <c r="T26" s="13">
        <f t="shared" si="14"/>
        <v>4.9361433372640207E-2</v>
      </c>
      <c r="U26" s="14">
        <f t="shared" si="14"/>
        <v>4.4671797708908167E-2</v>
      </c>
      <c r="V26" s="14">
        <f t="shared" si="14"/>
        <v>9.5047643149358318E-2</v>
      </c>
      <c r="W26" s="14">
        <f t="shared" si="14"/>
        <v>8.2567790808829145E-2</v>
      </c>
      <c r="X26" s="5">
        <f t="shared" si="14"/>
        <v>7.0782622473530843E-2</v>
      </c>
      <c r="Y26" s="5">
        <f t="shared" si="14"/>
        <v>6.5260288281829837E-2</v>
      </c>
      <c r="Z26" s="5">
        <f t="shared" si="14"/>
        <v>0.34793799716181861</v>
      </c>
    </row>
    <row r="27" spans="1:26" ht="12.75" customHeight="1" x14ac:dyDescent="0.2">
      <c r="A27" s="3"/>
      <c r="B27" s="3" t="s">
        <v>32</v>
      </c>
      <c r="C27" s="15">
        <f t="shared" si="10"/>
        <v>1139.2788401999987</v>
      </c>
      <c r="D27" s="16">
        <f t="shared" si="11"/>
        <v>6483.4138511099991</v>
      </c>
      <c r="E27" s="16">
        <v>5344.1350109100003</v>
      </c>
      <c r="F27" s="17">
        <f t="shared" si="12"/>
        <v>5397.7297438399992</v>
      </c>
      <c r="G27" s="18">
        <v>4860.435437099999</v>
      </c>
      <c r="H27" s="18">
        <v>435.44867791000001</v>
      </c>
      <c r="I27" s="18">
        <v>101.84562883</v>
      </c>
      <c r="J27" s="19">
        <v>626.86433533999991</v>
      </c>
      <c r="K27" s="19">
        <v>245.43139681</v>
      </c>
      <c r="L27" s="19">
        <v>213.38837511999998</v>
      </c>
      <c r="O27" s="3"/>
      <c r="P27" s="3" t="s">
        <v>32</v>
      </c>
      <c r="Q27" s="12">
        <f t="shared" si="14"/>
        <v>3.4121065709003418E-2</v>
      </c>
      <c r="R27" s="8">
        <f t="shared" si="14"/>
        <v>-3.2372457615294836E-2</v>
      </c>
      <c r="S27" s="8">
        <f t="shared" si="14"/>
        <v>-4.545692657267264E-2</v>
      </c>
      <c r="T27" s="13">
        <f t="shared" si="14"/>
        <v>-4.301609103829418E-2</v>
      </c>
      <c r="U27" s="14">
        <f t="shared" si="14"/>
        <v>-4.6770391899026542E-2</v>
      </c>
      <c r="V27" s="14">
        <f t="shared" si="14"/>
        <v>1.7463669628856593E-3</v>
      </c>
      <c r="W27" s="14">
        <f t="shared" si="14"/>
        <v>-4.5966059971729534E-2</v>
      </c>
      <c r="X27" s="5">
        <f t="shared" si="14"/>
        <v>-4.9469968518455532E-2</v>
      </c>
      <c r="Y27" s="5">
        <f t="shared" si="14"/>
        <v>7.8213487815177007E-2</v>
      </c>
      <c r="Z27" s="5">
        <f t="shared" si="14"/>
        <v>0.23455217923381655</v>
      </c>
    </row>
    <row r="28" spans="1:26" ht="12.75" customHeight="1" x14ac:dyDescent="0.2">
      <c r="A28" s="3"/>
      <c r="B28" s="3" t="s">
        <v>31</v>
      </c>
      <c r="C28" s="15">
        <f t="shared" si="10"/>
        <v>1183.3319359399984</v>
      </c>
      <c r="D28" s="16">
        <f t="shared" si="11"/>
        <v>6465.7786465700001</v>
      </c>
      <c r="E28" s="16">
        <v>5282.4467106300017</v>
      </c>
      <c r="F28" s="17">
        <f t="shared" si="12"/>
        <v>5370.47466162</v>
      </c>
      <c r="G28" s="18">
        <v>4778.2134427299998</v>
      </c>
      <c r="H28" s="18">
        <v>481.30360763999994</v>
      </c>
      <c r="I28" s="18">
        <v>110.95761125</v>
      </c>
      <c r="J28" s="19">
        <v>626.35529902000007</v>
      </c>
      <c r="K28" s="19">
        <v>242.21394477000001</v>
      </c>
      <c r="L28" s="19">
        <v>226.73474116</v>
      </c>
      <c r="O28" s="3"/>
      <c r="P28" s="3" t="s">
        <v>31</v>
      </c>
      <c r="Q28" s="12">
        <f t="shared" si="14"/>
        <v>6.3028709502040758E-2</v>
      </c>
      <c r="R28" s="8">
        <f t="shared" si="14"/>
        <v>1.6984195465991725E-2</v>
      </c>
      <c r="S28" s="8">
        <f t="shared" si="14"/>
        <v>7.2112621822131295E-3</v>
      </c>
      <c r="T28" s="13">
        <f t="shared" si="14"/>
        <v>1.0772604136473074E-3</v>
      </c>
      <c r="U28" s="14">
        <f t="shared" si="14"/>
        <v>-6.3948578793640021E-3</v>
      </c>
      <c r="V28" s="14">
        <f t="shared" si="14"/>
        <v>6.9532615149461519E-2</v>
      </c>
      <c r="W28" s="14">
        <f t="shared" si="14"/>
        <v>4.9578382060017301E-2</v>
      </c>
      <c r="X28" s="5">
        <f t="shared" si="14"/>
        <v>7.6831370828451817E-3</v>
      </c>
      <c r="Y28" s="5">
        <f t="shared" si="14"/>
        <v>0.11616897465790066</v>
      </c>
      <c r="Z28" s="5">
        <f t="shared" si="14"/>
        <v>0.46737966021297983</v>
      </c>
    </row>
    <row r="29" spans="1:26" ht="12.75" customHeight="1" x14ac:dyDescent="0.2">
      <c r="A29" s="3"/>
      <c r="B29" s="3" t="s">
        <v>30</v>
      </c>
      <c r="C29" s="15">
        <f t="shared" si="10"/>
        <v>1018.5168116300019</v>
      </c>
      <c r="D29" s="16">
        <f t="shared" si="11"/>
        <v>5962.0349732100021</v>
      </c>
      <c r="E29" s="16">
        <v>4943.5181615800002</v>
      </c>
      <c r="F29" s="17">
        <f t="shared" si="12"/>
        <v>4923.3727083400026</v>
      </c>
      <c r="G29" s="18">
        <v>4360.8896403900026</v>
      </c>
      <c r="H29" s="18">
        <v>463.56314958999997</v>
      </c>
      <c r="I29" s="18">
        <v>98.919918360000011</v>
      </c>
      <c r="J29" s="19">
        <v>614.42624257999989</v>
      </c>
      <c r="K29" s="19">
        <v>227.57846215999999</v>
      </c>
      <c r="L29" s="19">
        <v>196.65756013000001</v>
      </c>
      <c r="O29" s="3"/>
      <c r="P29" s="3" t="s">
        <v>30</v>
      </c>
      <c r="Q29" s="12">
        <f t="shared" si="14"/>
        <v>6.6172155726291537E-2</v>
      </c>
      <c r="R29" s="8">
        <f t="shared" si="14"/>
        <v>3.5712604901178446E-2</v>
      </c>
      <c r="S29" s="8">
        <f t="shared" si="14"/>
        <v>2.9651962250733854E-2</v>
      </c>
      <c r="T29" s="13">
        <f t="shared" si="14"/>
        <v>1.5269629537362661E-2</v>
      </c>
      <c r="U29" s="14">
        <f t="shared" si="14"/>
        <v>8.2633442409532076E-3</v>
      </c>
      <c r="V29" s="14">
        <f t="shared" si="14"/>
        <v>6.7075391106096172E-2</v>
      </c>
      <c r="W29" s="14">
        <f t="shared" si="14"/>
        <v>0.10214876434112141</v>
      </c>
      <c r="X29" s="5">
        <f t="shared" si="14"/>
        <v>5.4248218289613126E-2</v>
      </c>
      <c r="Y29" s="5">
        <f t="shared" si="14"/>
        <v>0.11361765653005462</v>
      </c>
      <c r="Z29" s="5">
        <f t="shared" si="14"/>
        <v>0.63933014048095682</v>
      </c>
    </row>
    <row r="30" spans="1:26" ht="12.75" customHeight="1" x14ac:dyDescent="0.2">
      <c r="A30" s="3"/>
      <c r="B30" s="3" t="s">
        <v>29</v>
      </c>
      <c r="C30" s="15">
        <f t="shared" si="10"/>
        <v>1161.3298389799993</v>
      </c>
      <c r="D30" s="16">
        <f t="shared" si="11"/>
        <v>6694.7151605699992</v>
      </c>
      <c r="E30" s="16">
        <v>5533.3853215899999</v>
      </c>
      <c r="F30" s="17">
        <f t="shared" si="12"/>
        <v>5600.869790589999</v>
      </c>
      <c r="G30" s="18">
        <v>5024.9393247399994</v>
      </c>
      <c r="H30" s="18">
        <v>474.11065205</v>
      </c>
      <c r="I30" s="18">
        <v>101.81981379999999</v>
      </c>
      <c r="J30" s="19">
        <v>622.98909846000004</v>
      </c>
      <c r="K30" s="19">
        <v>261.75224295000004</v>
      </c>
      <c r="L30" s="19">
        <v>209.10402857000003</v>
      </c>
      <c r="O30" s="3"/>
      <c r="P30" s="3" t="s">
        <v>29</v>
      </c>
      <c r="Q30" s="12">
        <f t="shared" si="14"/>
        <v>5.6981561064665565E-2</v>
      </c>
      <c r="R30" s="8">
        <f t="shared" si="14"/>
        <v>9.5807309848974231E-3</v>
      </c>
      <c r="S30" s="8">
        <f t="shared" si="14"/>
        <v>1.6713002645052377E-4</v>
      </c>
      <c r="T30" s="13">
        <f t="shared" si="14"/>
        <v>-1.2893337993298282E-3</v>
      </c>
      <c r="U30" s="14">
        <f t="shared" si="14"/>
        <v>-6.898317591702452E-3</v>
      </c>
      <c r="V30" s="14">
        <f t="shared" si="14"/>
        <v>5.5136092039791418E-2</v>
      </c>
      <c r="W30" s="14">
        <f t="shared" si="14"/>
        <v>2.9306928496851681E-2</v>
      </c>
      <c r="X30" s="5">
        <f t="shared" si="14"/>
        <v>-6.2987925628151253E-2</v>
      </c>
      <c r="Y30" s="5">
        <f t="shared" si="14"/>
        <v>4.6349610616741144E-2</v>
      </c>
      <c r="Z30" s="5">
        <f t="shared" si="14"/>
        <v>0.93511287716464531</v>
      </c>
    </row>
    <row r="31" spans="1:26" ht="12.75" customHeight="1" x14ac:dyDescent="0.2">
      <c r="A31" s="3"/>
      <c r="B31" s="3" t="s">
        <v>28</v>
      </c>
      <c r="C31" s="15">
        <f t="shared" si="10"/>
        <v>1093.1121596200001</v>
      </c>
      <c r="D31" s="16">
        <f t="shared" si="11"/>
        <v>6654.5723008700006</v>
      </c>
      <c r="E31" s="16">
        <v>5561.4601412500006</v>
      </c>
      <c r="F31" s="17">
        <f t="shared" si="12"/>
        <v>5570.6794462100006</v>
      </c>
      <c r="G31" s="18">
        <v>4989.2233485000006</v>
      </c>
      <c r="H31" s="18">
        <v>467.40345460000003</v>
      </c>
      <c r="I31" s="18">
        <v>114.05264311000001</v>
      </c>
      <c r="J31" s="19">
        <v>664.99534645999984</v>
      </c>
      <c r="K31" s="19">
        <v>241.26168352999997</v>
      </c>
      <c r="L31" s="19">
        <v>177.63582466999998</v>
      </c>
      <c r="O31" s="3"/>
      <c r="P31" s="3" t="s">
        <v>28</v>
      </c>
      <c r="Q31" s="12">
        <f t="shared" si="14"/>
        <v>-1.0390361693065731E-2</v>
      </c>
      <c r="R31" s="8">
        <f t="shared" si="14"/>
        <v>5.4735812101347481E-3</v>
      </c>
      <c r="S31" s="8">
        <f t="shared" si="14"/>
        <v>8.6516575461350609E-3</v>
      </c>
      <c r="T31" s="13">
        <f t="shared" si="14"/>
        <v>-7.4188244082239452E-3</v>
      </c>
      <c r="U31" s="14">
        <f t="shared" si="14"/>
        <v>-1.7284580679991945E-2</v>
      </c>
      <c r="V31" s="14">
        <f t="shared" si="14"/>
        <v>8.6231273802733099E-2</v>
      </c>
      <c r="W31" s="14">
        <f t="shared" si="14"/>
        <v>8.5789744330379669E-2</v>
      </c>
      <c r="X31" s="5">
        <f t="shared" si="14"/>
        <v>-5.5112271181673167E-2</v>
      </c>
      <c r="Y31" s="5">
        <f t="shared" si="14"/>
        <v>2.2218494478657425E-2</v>
      </c>
      <c r="Z31" s="5">
        <f t="shared" si="14"/>
        <v>1.6821095001077819</v>
      </c>
    </row>
    <row r="32" spans="1:26" ht="12.75" customHeight="1" x14ac:dyDescent="0.2">
      <c r="A32" s="3"/>
      <c r="B32" s="3" t="s">
        <v>27</v>
      </c>
      <c r="C32" s="15">
        <f t="shared" si="10"/>
        <v>965.31655096000031</v>
      </c>
      <c r="D32" s="16">
        <f t="shared" si="11"/>
        <v>6291.3121876200003</v>
      </c>
      <c r="E32" s="16">
        <v>5325.9956366599999</v>
      </c>
      <c r="F32" s="17">
        <f t="shared" si="12"/>
        <v>5241.6489339500004</v>
      </c>
      <c r="G32" s="18">
        <v>4686.8468920700006</v>
      </c>
      <c r="H32" s="18">
        <v>451.65831918999999</v>
      </c>
      <c r="I32" s="18">
        <v>103.14372269</v>
      </c>
      <c r="J32" s="19">
        <v>648.50677286000007</v>
      </c>
      <c r="K32" s="19">
        <v>257.65234243000003</v>
      </c>
      <c r="L32" s="19">
        <v>143.50413838000003</v>
      </c>
      <c r="O32" s="3"/>
      <c r="P32" s="3" t="s">
        <v>27</v>
      </c>
      <c r="Q32" s="12">
        <f t="shared" si="14"/>
        <v>-2.2286953074817428E-2</v>
      </c>
      <c r="R32" s="8">
        <f t="shared" si="14"/>
        <v>1.9019541924733208E-2</v>
      </c>
      <c r="S32" s="8">
        <f t="shared" si="14"/>
        <v>2.6882694737344393E-2</v>
      </c>
      <c r="T32" s="13">
        <f t="shared" si="14"/>
        <v>-2.8257816353010057E-3</v>
      </c>
      <c r="U32" s="14">
        <f t="shared" si="14"/>
        <v>-8.1111942489252575E-3</v>
      </c>
      <c r="V32" s="14">
        <f t="shared" si="14"/>
        <v>4.2489240049828236E-2</v>
      </c>
      <c r="W32" s="14">
        <f t="shared" si="14"/>
        <v>5.1638068201266707E-2</v>
      </c>
      <c r="X32" s="5">
        <f t="shared" si="14"/>
        <v>-4.5103800445305264E-2</v>
      </c>
      <c r="Y32" s="5">
        <f t="shared" si="14"/>
        <v>0.17691828250668284</v>
      </c>
      <c r="Z32" s="5">
        <f t="shared" si="14"/>
        <v>6.4257031612362105</v>
      </c>
    </row>
    <row r="33" spans="1:26" ht="12.75" customHeight="1" x14ac:dyDescent="0.2">
      <c r="A33" s="3"/>
      <c r="B33" s="3" t="s">
        <v>26</v>
      </c>
      <c r="C33" s="15">
        <f t="shared" si="10"/>
        <v>1122.5103983800009</v>
      </c>
      <c r="D33" s="16">
        <f t="shared" si="11"/>
        <v>7006.2973305899995</v>
      </c>
      <c r="E33" s="16">
        <v>5883.7869322099987</v>
      </c>
      <c r="F33" s="17">
        <f t="shared" si="12"/>
        <v>5762.7084961699993</v>
      </c>
      <c r="G33" s="18">
        <v>5181.049568989999</v>
      </c>
      <c r="H33" s="18">
        <v>469.40756005000003</v>
      </c>
      <c r="I33" s="18">
        <v>112.25136712999999</v>
      </c>
      <c r="J33" s="19">
        <v>704.69045533000008</v>
      </c>
      <c r="K33" s="19">
        <v>387.47642928000005</v>
      </c>
      <c r="L33" s="19">
        <v>151.42194981000003</v>
      </c>
      <c r="O33" s="3"/>
      <c r="P33" s="3" t="s">
        <v>26</v>
      </c>
      <c r="Q33" s="12">
        <f t="shared" si="14"/>
        <v>0.15123206986584847</v>
      </c>
      <c r="R33" s="8">
        <f t="shared" si="14"/>
        <v>5.2140909410030689E-2</v>
      </c>
      <c r="S33" s="8">
        <f t="shared" si="14"/>
        <v>3.514260299348515E-2</v>
      </c>
      <c r="T33" s="13">
        <f t="shared" si="14"/>
        <v>1.7776617783547444E-2</v>
      </c>
      <c r="U33" s="14">
        <f t="shared" si="14"/>
        <v>1.1278198858354571E-2</v>
      </c>
      <c r="V33" s="14">
        <f t="shared" si="14"/>
        <v>8.6040657038447765E-2</v>
      </c>
      <c r="W33" s="14">
        <f t="shared" si="14"/>
        <v>5.3322846480580388E-2</v>
      </c>
      <c r="X33" s="5">
        <f t="shared" si="14"/>
        <v>-3.4902060246949973E-2</v>
      </c>
      <c r="Y33" s="5">
        <f t="shared" si="14"/>
        <v>0.45201031565929806</v>
      </c>
      <c r="Z33" s="5"/>
    </row>
    <row r="34" spans="1:26" ht="12.75" customHeight="1" x14ac:dyDescent="0.2">
      <c r="A34" s="3"/>
      <c r="B34" s="3" t="s">
        <v>25</v>
      </c>
      <c r="C34" s="15">
        <f t="shared" si="10"/>
        <v>917.98279578000074</v>
      </c>
      <c r="D34" s="16">
        <f t="shared" si="11"/>
        <v>6087.5796327700009</v>
      </c>
      <c r="E34" s="16">
        <v>5169.5968369900002</v>
      </c>
      <c r="F34" s="17">
        <f t="shared" si="12"/>
        <v>5086.5502392200005</v>
      </c>
      <c r="G34" s="18">
        <v>4560.4951082699999</v>
      </c>
      <c r="H34" s="18">
        <v>421.46436856000003</v>
      </c>
      <c r="I34" s="18">
        <v>104.59076238999999</v>
      </c>
      <c r="J34" s="19">
        <v>648.75452758000006</v>
      </c>
      <c r="K34" s="19">
        <v>220.78006029999997</v>
      </c>
      <c r="L34" s="19">
        <v>131.49480567000001</v>
      </c>
      <c r="O34" s="3"/>
      <c r="P34" s="3" t="s">
        <v>25</v>
      </c>
      <c r="Q34" s="12">
        <f t="shared" si="14"/>
        <v>3.9901013859658718E-2</v>
      </c>
      <c r="R34" s="8">
        <f t="shared" si="14"/>
        <v>7.6288880094847578E-2</v>
      </c>
      <c r="S34" s="8">
        <f t="shared" si="14"/>
        <v>8.3018309692023839E-2</v>
      </c>
      <c r="T34" s="13">
        <f t="shared" si="14"/>
        <v>4.9809951068271463E-2</v>
      </c>
      <c r="U34" s="14">
        <f t="shared" si="14"/>
        <v>4.2111250205207007E-2</v>
      </c>
      <c r="V34" s="14">
        <f t="shared" si="14"/>
        <v>0.11616706603261284</v>
      </c>
      <c r="W34" s="14">
        <f t="shared" si="14"/>
        <v>0.14427794483420486</v>
      </c>
      <c r="X34" s="5">
        <f t="shared" si="14"/>
        <v>5.7969239803823625E-2</v>
      </c>
      <c r="Y34" s="5">
        <f t="shared" si="14"/>
        <v>0.1169379567724349</v>
      </c>
      <c r="Z34" s="5"/>
    </row>
    <row r="35" spans="1:26" ht="12.75" customHeight="1" x14ac:dyDescent="0.2">
      <c r="A35" s="3"/>
      <c r="B35" s="3" t="s">
        <v>24</v>
      </c>
      <c r="C35" s="15">
        <f t="shared" si="10"/>
        <v>1081.7773197000024</v>
      </c>
      <c r="D35" s="16">
        <f t="shared" si="11"/>
        <v>5785.1648635400024</v>
      </c>
      <c r="E35" s="16">
        <v>4703.38754384</v>
      </c>
      <c r="F35" s="17">
        <f t="shared" si="12"/>
        <v>4858.5107598300019</v>
      </c>
      <c r="G35" s="18">
        <v>4346.8074474800014</v>
      </c>
      <c r="H35" s="18">
        <v>405.17725561000003</v>
      </c>
      <c r="I35" s="18">
        <v>106.52605674000003</v>
      </c>
      <c r="J35" s="19">
        <v>580.35229534999985</v>
      </c>
      <c r="K35" s="19">
        <v>229.86939295000002</v>
      </c>
      <c r="L35" s="19">
        <v>116.43241540999999</v>
      </c>
      <c r="O35" s="3"/>
      <c r="P35" s="3" t="s">
        <v>24</v>
      </c>
      <c r="Q35" s="12">
        <f t="shared" si="14"/>
        <v>0.14637830218727044</v>
      </c>
      <c r="R35" s="8">
        <f t="shared" si="14"/>
        <v>6.9442863747412931E-2</v>
      </c>
      <c r="S35" s="8">
        <f t="shared" si="14"/>
        <v>5.318622507364501E-2</v>
      </c>
      <c r="T35" s="13">
        <f t="shared" si="14"/>
        <v>4.6861691992049259E-2</v>
      </c>
      <c r="U35" s="14">
        <f t="shared" si="14"/>
        <v>3.8748274301513508E-2</v>
      </c>
      <c r="V35" s="14">
        <f t="shared" si="14"/>
        <v>0.10775616686489187</v>
      </c>
      <c r="W35" s="14">
        <f t="shared" si="14"/>
        <v>0.17576566042310415</v>
      </c>
      <c r="X35" s="5">
        <f t="shared" si="14"/>
        <v>5.1321171714954206E-2</v>
      </c>
      <c r="Y35" s="5">
        <f t="shared" si="14"/>
        <v>6.1917107641125346E-2</v>
      </c>
      <c r="Z35" s="5"/>
    </row>
    <row r="36" spans="1:26" ht="12.75" customHeight="1" x14ac:dyDescent="0.2">
      <c r="A36" s="3"/>
      <c r="B36" s="3" t="s">
        <v>23</v>
      </c>
      <c r="C36" s="15">
        <f t="shared" si="10"/>
        <v>1247.3682094300002</v>
      </c>
      <c r="D36" s="16">
        <f t="shared" si="11"/>
        <v>8685.4153843099994</v>
      </c>
      <c r="E36" s="16">
        <v>7438.0471748799991</v>
      </c>
      <c r="F36" s="17">
        <f t="shared" si="12"/>
        <v>7248.9304020499994</v>
      </c>
      <c r="G36" s="18">
        <v>6418.4252097199997</v>
      </c>
      <c r="H36" s="18">
        <v>707.79271367000013</v>
      </c>
      <c r="I36" s="18">
        <v>122.71247866</v>
      </c>
      <c r="J36" s="19">
        <v>732.18766987000015</v>
      </c>
      <c r="K36" s="19">
        <v>473.46331544000003</v>
      </c>
      <c r="L36" s="19">
        <v>230.83399695</v>
      </c>
      <c r="O36" s="3"/>
      <c r="P36" s="3" t="s">
        <v>23</v>
      </c>
      <c r="Q36" s="12">
        <f t="shared" si="14"/>
        <v>4.5937000875929002E-2</v>
      </c>
      <c r="R36" s="8">
        <f t="shared" si="14"/>
        <v>2.7860722426027662E-2</v>
      </c>
      <c r="S36" s="8">
        <f t="shared" si="14"/>
        <v>2.4890310867509813E-2</v>
      </c>
      <c r="T36" s="13">
        <f t="shared" si="14"/>
        <v>-1.079782928236761E-2</v>
      </c>
      <c r="U36" s="14">
        <f t="shared" si="14"/>
        <v>-2.0636309873633296E-2</v>
      </c>
      <c r="V36" s="14">
        <f t="shared" si="14"/>
        <v>8.0542135356330036E-2</v>
      </c>
      <c r="W36" s="14">
        <f t="shared" si="14"/>
        <v>2.8139181659957657E-2</v>
      </c>
      <c r="X36" s="5">
        <f t="shared" si="14"/>
        <v>5.6537636901195176E-2</v>
      </c>
      <c r="Y36" s="5">
        <f t="shared" si="14"/>
        <v>0.10382866865842666</v>
      </c>
      <c r="Z36" s="5"/>
    </row>
    <row r="37" spans="1:26" ht="12.75" customHeight="1" x14ac:dyDescent="0.2">
      <c r="A37" s="3"/>
      <c r="B37" s="3" t="s">
        <v>22</v>
      </c>
      <c r="C37" s="15">
        <f t="shared" si="10"/>
        <v>1032.437472229999</v>
      </c>
      <c r="D37" s="16">
        <f t="shared" si="11"/>
        <v>6666.8172764699993</v>
      </c>
      <c r="E37" s="16">
        <v>5634.3798042400003</v>
      </c>
      <c r="F37" s="17">
        <f t="shared" si="12"/>
        <v>5544.9258696799998</v>
      </c>
      <c r="G37" s="18">
        <v>4987.99804262</v>
      </c>
      <c r="H37" s="18">
        <v>453.05212639000007</v>
      </c>
      <c r="I37" s="18">
        <v>103.87570067</v>
      </c>
      <c r="J37" s="19">
        <v>664.69588261000001</v>
      </c>
      <c r="K37" s="19">
        <v>264.86060577000001</v>
      </c>
      <c r="L37" s="19">
        <v>192.33491841000003</v>
      </c>
      <c r="O37" s="3"/>
      <c r="P37" s="3" t="s">
        <v>22</v>
      </c>
      <c r="Q37" s="12">
        <f t="shared" si="14"/>
        <v>1.7423129746634292E-2</v>
      </c>
      <c r="R37" s="8">
        <f t="shared" si="14"/>
        <v>5.6860599653632882E-2</v>
      </c>
      <c r="S37" s="8">
        <f t="shared" si="14"/>
        <v>6.4420889887590205E-2</v>
      </c>
      <c r="T37" s="13">
        <f t="shared" si="14"/>
        <v>1.689156137692982E-2</v>
      </c>
      <c r="U37" s="14">
        <f t="shared" si="14"/>
        <v>1.02945158444403E-2</v>
      </c>
      <c r="V37" s="14">
        <f t="shared" si="14"/>
        <v>9.1729518072591887E-2</v>
      </c>
      <c r="W37" s="14">
        <f t="shared" si="14"/>
        <v>3.1932783707893986E-2</v>
      </c>
      <c r="X37" s="5">
        <f t="shared" si="14"/>
        <v>3.0836852669135828E-2</v>
      </c>
      <c r="Y37" s="5">
        <f t="shared" si="14"/>
        <v>0.25823381816766844</v>
      </c>
      <c r="Z37" s="5"/>
    </row>
    <row r="38" spans="1:26" ht="12.75" customHeight="1" x14ac:dyDescent="0.2">
      <c r="A38" s="3"/>
      <c r="B38" s="3" t="s">
        <v>21</v>
      </c>
      <c r="C38" s="15">
        <f t="shared" si="10"/>
        <v>1045.8324477700025</v>
      </c>
      <c r="D38" s="16">
        <f t="shared" si="11"/>
        <v>6513.9008637800016</v>
      </c>
      <c r="E38" s="16">
        <v>5468.0684160099991</v>
      </c>
      <c r="F38" s="17">
        <f t="shared" si="12"/>
        <v>5462.6403401700009</v>
      </c>
      <c r="G38" s="18">
        <v>4929.1817001600002</v>
      </c>
      <c r="H38" s="18">
        <v>432.84550722999995</v>
      </c>
      <c r="I38" s="18">
        <v>100.61313278</v>
      </c>
      <c r="J38" s="19">
        <v>643.09982618999993</v>
      </c>
      <c r="K38" s="19">
        <v>233.42413313</v>
      </c>
      <c r="L38" s="19">
        <v>174.73656429000002</v>
      </c>
      <c r="O38" s="3"/>
      <c r="P38" s="3" t="s">
        <v>21</v>
      </c>
      <c r="Q38" s="12">
        <f t="shared" si="14"/>
        <v>1.3505004915997931E-2</v>
      </c>
      <c r="R38" s="8">
        <f t="shared" si="14"/>
        <v>6.0983794855613338E-2</v>
      </c>
      <c r="S38" s="8">
        <f t="shared" si="14"/>
        <v>7.0576021425558633E-2</v>
      </c>
      <c r="T38" s="13">
        <f t="shared" si="14"/>
        <v>3.0316462024009283E-2</v>
      </c>
      <c r="U38" s="14">
        <f t="shared" si="14"/>
        <v>2.6197974792054435E-2</v>
      </c>
      <c r="V38" s="14">
        <f t="shared" si="14"/>
        <v>7.5056781765428404E-2</v>
      </c>
      <c r="W38" s="14">
        <f t="shared" si="14"/>
        <v>4.8754907715902851E-2</v>
      </c>
      <c r="X38" s="5">
        <f t="shared" si="14"/>
        <v>3.0015907021404553E-2</v>
      </c>
      <c r="Y38" s="5">
        <f t="shared" si="14"/>
        <v>9.47216263789461E-2</v>
      </c>
      <c r="Z38" s="5"/>
    </row>
    <row r="39" spans="1:26" ht="12.75" customHeight="1" x14ac:dyDescent="0.2">
      <c r="A39" s="3"/>
      <c r="B39" s="3" t="s">
        <v>20</v>
      </c>
      <c r="C39" s="15">
        <f t="shared" si="10"/>
        <v>1101.6880692000004</v>
      </c>
      <c r="D39" s="16">
        <f t="shared" si="11"/>
        <v>6700.3196654900003</v>
      </c>
      <c r="E39" s="16">
        <v>5598.6315962899998</v>
      </c>
      <c r="F39" s="17">
        <f t="shared" si="12"/>
        <v>5640.3558025300008</v>
      </c>
      <c r="G39" s="18">
        <v>5098.9136256300008</v>
      </c>
      <c r="H39" s="18">
        <v>434.68955044</v>
      </c>
      <c r="I39" s="18">
        <v>106.75262646</v>
      </c>
      <c r="J39" s="19">
        <v>659.48924766000005</v>
      </c>
      <c r="K39" s="19">
        <v>227.62783028000004</v>
      </c>
      <c r="L39" s="19">
        <v>172.84678501999997</v>
      </c>
      <c r="O39" s="3"/>
      <c r="P39" s="3" t="s">
        <v>20</v>
      </c>
      <c r="Q39" s="12">
        <f t="shared" si="14"/>
        <v>0.11453644154211062</v>
      </c>
      <c r="R39" s="8">
        <f t="shared" si="14"/>
        <v>8.6002741930579774E-2</v>
      </c>
      <c r="S39" s="8">
        <f t="shared" si="14"/>
        <v>8.0559105714092638E-2</v>
      </c>
      <c r="T39" s="13">
        <f t="shared" si="14"/>
        <v>6.0012926701879632E-2</v>
      </c>
      <c r="U39" s="14">
        <f t="shared" si="14"/>
        <v>5.8094435667861211E-2</v>
      </c>
      <c r="V39" s="14">
        <f t="shared" si="14"/>
        <v>9.2429158826839997E-2</v>
      </c>
      <c r="W39" s="14">
        <f t="shared" si="14"/>
        <v>2.4934204469770682E-2</v>
      </c>
      <c r="X39" s="5">
        <f t="shared" si="14"/>
        <v>5.3808589119763051E-2</v>
      </c>
      <c r="Y39" s="5">
        <f t="shared" si="14"/>
        <v>2.136011617234379E-2</v>
      </c>
      <c r="Z39" s="5"/>
    </row>
    <row r="40" spans="1:26" ht="12.75" customHeight="1" x14ac:dyDescent="0.2">
      <c r="A40" s="3"/>
      <c r="B40" s="3" t="s">
        <v>19</v>
      </c>
      <c r="C40" s="15">
        <f t="shared" si="10"/>
        <v>1113.1702515300003</v>
      </c>
      <c r="D40" s="16">
        <f t="shared" si="11"/>
        <v>6357.7965866100003</v>
      </c>
      <c r="E40" s="16">
        <v>5244.62633508</v>
      </c>
      <c r="F40" s="17">
        <f t="shared" si="12"/>
        <v>5364.6954875400006</v>
      </c>
      <c r="G40" s="18">
        <v>4808.96609747</v>
      </c>
      <c r="H40" s="18">
        <v>450.01302515000003</v>
      </c>
      <c r="I40" s="18">
        <v>105.71636492000002</v>
      </c>
      <c r="J40" s="19">
        <v>621.57961761000001</v>
      </c>
      <c r="K40" s="19">
        <v>217.00472802000002</v>
      </c>
      <c r="L40" s="19">
        <v>154.51675344</v>
      </c>
      <c r="O40" s="3"/>
      <c r="P40" s="3" t="s">
        <v>19</v>
      </c>
      <c r="Q40" s="12">
        <f t="shared" si="14"/>
        <v>8.7815391033701395E-2</v>
      </c>
      <c r="R40" s="8">
        <f t="shared" si="14"/>
        <v>0.11907124067788977</v>
      </c>
      <c r="S40" s="8">
        <f t="shared" si="14"/>
        <v>0.12593777412314089</v>
      </c>
      <c r="T40" s="13">
        <f t="shared" si="14"/>
        <v>8.9601829017418977E-2</v>
      </c>
      <c r="U40" s="14">
        <f t="shared" si="14"/>
        <v>8.7851787273838244E-2</v>
      </c>
      <c r="V40" s="14">
        <f t="shared" si="14"/>
        <v>0.10936198980766498</v>
      </c>
      <c r="W40" s="14">
        <f t="shared" si="14"/>
        <v>8.672900149950058E-2</v>
      </c>
      <c r="X40" s="5">
        <f t="shared" si="14"/>
        <v>9.0426309158478713E-2</v>
      </c>
      <c r="Y40" s="5">
        <f t="shared" si="14"/>
        <v>0.15585305829068141</v>
      </c>
      <c r="Z40" s="5"/>
    </row>
    <row r="41" spans="1:26" ht="12.75" customHeight="1" x14ac:dyDescent="0.2">
      <c r="A41" s="3"/>
      <c r="B41" s="3" t="s">
        <v>18</v>
      </c>
      <c r="C41" s="15">
        <f t="shared" si="10"/>
        <v>955.30239292000078</v>
      </c>
      <c r="D41" s="16">
        <f t="shared" si="11"/>
        <v>5756.4569022300002</v>
      </c>
      <c r="E41" s="16">
        <v>4801.1545093099994</v>
      </c>
      <c r="F41" s="17">
        <f t="shared" si="12"/>
        <v>4849.3253073900005</v>
      </c>
      <c r="G41" s="18">
        <v>4325.1494416599999</v>
      </c>
      <c r="H41" s="18">
        <v>434.42399051999996</v>
      </c>
      <c r="I41" s="18">
        <v>89.751875209999994</v>
      </c>
      <c r="J41" s="19">
        <v>582.80984679000005</v>
      </c>
      <c r="K41" s="19">
        <v>204.35960298000001</v>
      </c>
      <c r="L41" s="19">
        <v>119.96214506999999</v>
      </c>
      <c r="O41" s="3"/>
      <c r="P41" s="3" t="s">
        <v>18</v>
      </c>
      <c r="Q41" s="12">
        <f t="shared" si="14"/>
        <v>8.5156427656567946E-2</v>
      </c>
      <c r="R41" s="8">
        <f t="shared" si="14"/>
        <v>8.6126806330820038E-2</v>
      </c>
      <c r="S41" s="8">
        <f t="shared" si="14"/>
        <v>8.6320092995474607E-2</v>
      </c>
      <c r="T41" s="13">
        <f t="shared" si="14"/>
        <v>6.8363941489559377E-2</v>
      </c>
      <c r="U41" s="14">
        <f t="shared" si="14"/>
        <v>6.888371842040808E-2</v>
      </c>
      <c r="V41" s="14">
        <f t="shared" si="14"/>
        <v>6.8563310003090239E-2</v>
      </c>
      <c r="W41" s="14">
        <f t="shared" si="14"/>
        <v>4.2980959138035235E-2</v>
      </c>
      <c r="X41" s="5">
        <f t="shared" si="14"/>
        <v>3.1938029241633581E-2</v>
      </c>
      <c r="Y41" s="5">
        <f t="shared" si="14"/>
        <v>4.1620655372341719E-2</v>
      </c>
      <c r="Z41" s="5"/>
    </row>
    <row r="42" spans="1:26" ht="12.75" customHeight="1" x14ac:dyDescent="0.2">
      <c r="A42" s="3"/>
      <c r="B42" s="3" t="s">
        <v>17</v>
      </c>
      <c r="C42" s="15">
        <f t="shared" si="10"/>
        <v>1098.7228933400002</v>
      </c>
      <c r="D42" s="16">
        <f t="shared" si="11"/>
        <v>6631.1835746299994</v>
      </c>
      <c r="E42" s="16">
        <v>5532.4606812899992</v>
      </c>
      <c r="F42" s="17">
        <f t="shared" si="12"/>
        <v>5608.1005041199996</v>
      </c>
      <c r="G42" s="18">
        <v>5059.8437337799996</v>
      </c>
      <c r="H42" s="18">
        <v>449.33601990000005</v>
      </c>
      <c r="I42" s="18">
        <v>98.920750439999992</v>
      </c>
      <c r="J42" s="19">
        <v>664.8677381</v>
      </c>
      <c r="K42" s="19">
        <v>250.15753845000006</v>
      </c>
      <c r="L42" s="19">
        <v>108.05779396</v>
      </c>
      <c r="O42" s="3"/>
      <c r="P42" s="3" t="s">
        <v>17</v>
      </c>
      <c r="Q42" s="12">
        <f t="shared" si="14"/>
        <v>-4.8946353627126182E-2</v>
      </c>
      <c r="R42" s="8">
        <f t="shared" si="14"/>
        <v>9.7198269483907085E-2</v>
      </c>
      <c r="S42" s="8">
        <f t="shared" si="14"/>
        <v>0.13173591784379912</v>
      </c>
      <c r="T42" s="13">
        <f t="shared" si="14"/>
        <v>7.4540331306604424E-2</v>
      </c>
      <c r="U42" s="14">
        <f t="shared" si="14"/>
        <v>5.7877467205093236E-2</v>
      </c>
      <c r="V42" s="14">
        <f t="shared" si="14"/>
        <v>0.29087997090318507</v>
      </c>
      <c r="W42" s="14">
        <f t="shared" si="14"/>
        <v>0.12449106421559741</v>
      </c>
      <c r="X42" s="5">
        <f t="shared" si="14"/>
        <v>0.12658862433150442</v>
      </c>
      <c r="Y42" s="5">
        <f t="shared" si="14"/>
        <v>6.6711825269080149E-2</v>
      </c>
      <c r="Z42" s="5"/>
    </row>
    <row r="43" spans="1:26" ht="12.75" customHeight="1" x14ac:dyDescent="0.2">
      <c r="A43" s="3"/>
      <c r="B43" s="3" t="s">
        <v>16</v>
      </c>
      <c r="C43" s="15">
        <f t="shared" si="10"/>
        <v>1104.5892413599995</v>
      </c>
      <c r="D43" s="16">
        <f t="shared" si="11"/>
        <v>6618.3462452199992</v>
      </c>
      <c r="E43" s="16">
        <v>5513.7570038599997</v>
      </c>
      <c r="F43" s="17">
        <f t="shared" si="12"/>
        <v>5612.3162348799997</v>
      </c>
      <c r="G43" s="18">
        <v>5076.97676297</v>
      </c>
      <c r="H43" s="18">
        <v>430.29828533999989</v>
      </c>
      <c r="I43" s="18">
        <v>105.04118656999999</v>
      </c>
      <c r="J43" s="19">
        <v>703.78239252999992</v>
      </c>
      <c r="K43" s="19">
        <v>236.01772500999999</v>
      </c>
      <c r="L43" s="19">
        <v>66.229892800000002</v>
      </c>
      <c r="O43" s="3"/>
      <c r="P43" s="3" t="s">
        <v>16</v>
      </c>
      <c r="Q43" s="12">
        <f t="shared" si="14"/>
        <v>9.1562316819509881E-2</v>
      </c>
      <c r="R43" s="8">
        <f t="shared" si="14"/>
        <v>0.21978229084144574</v>
      </c>
      <c r="S43" s="8">
        <f t="shared" si="14"/>
        <v>0.24917805003131765</v>
      </c>
      <c r="T43" s="13">
        <f t="shared" si="14"/>
        <v>0.19269354342273326</v>
      </c>
      <c r="U43" s="14">
        <f t="shared" si="14"/>
        <v>0.18303077184183891</v>
      </c>
      <c r="V43" s="14">
        <f t="shared" si="14"/>
        <v>0.31641627743184109</v>
      </c>
      <c r="W43" s="14">
        <f t="shared" si="14"/>
        <v>0.20446299978492122</v>
      </c>
      <c r="X43" s="5">
        <f t="shared" si="14"/>
        <v>0.30557105629614045</v>
      </c>
      <c r="Y43" s="5">
        <f t="shared" si="14"/>
        <v>0.30252523597033742</v>
      </c>
      <c r="Z43" s="5"/>
    </row>
    <row r="44" spans="1:26" ht="12.75" customHeight="1" x14ac:dyDescent="0.2">
      <c r="A44" s="3"/>
      <c r="B44" s="3" t="s">
        <v>15</v>
      </c>
      <c r="C44" s="15">
        <f t="shared" si="10"/>
        <v>987.32092610999916</v>
      </c>
      <c r="D44" s="16">
        <f t="shared" si="11"/>
        <v>6173.8876721999995</v>
      </c>
      <c r="E44" s="16">
        <v>5186.5667460900004</v>
      </c>
      <c r="F44" s="17">
        <f t="shared" si="12"/>
        <v>5256.5026626399995</v>
      </c>
      <c r="G44" s="18">
        <v>4725.1736937599999</v>
      </c>
      <c r="H44" s="18">
        <v>433.24986181000003</v>
      </c>
      <c r="I44" s="18">
        <v>98.079107070000006</v>
      </c>
      <c r="J44" s="19">
        <v>679.13850024999999</v>
      </c>
      <c r="K44" s="19">
        <v>218.92118277</v>
      </c>
      <c r="L44" s="19">
        <v>19.325326539999999</v>
      </c>
      <c r="O44" s="3"/>
      <c r="P44" s="3" t="s">
        <v>15</v>
      </c>
      <c r="Q44" s="12">
        <f t="shared" si="14"/>
        <v>4.49094013665714E-2</v>
      </c>
      <c r="R44" s="8">
        <f t="shared" si="14"/>
        <v>0.16547749552245561</v>
      </c>
      <c r="S44" s="8">
        <f t="shared" si="14"/>
        <v>0.19165219150171087</v>
      </c>
      <c r="T44" s="13">
        <f t="shared" si="14"/>
        <v>0.15136058295851118</v>
      </c>
      <c r="U44" s="14">
        <f t="shared" si="14"/>
        <v>0.13844910386436049</v>
      </c>
      <c r="V44" s="14">
        <f t="shared" si="14"/>
        <v>0.30842399612185512</v>
      </c>
      <c r="W44" s="14">
        <f t="shared" si="14"/>
        <v>0.17023844900510121</v>
      </c>
      <c r="X44" s="5">
        <f t="shared" si="14"/>
        <v>0.22552244392315401</v>
      </c>
      <c r="Y44" s="5">
        <f t="shared" si="14"/>
        <v>0.2321760969676625</v>
      </c>
      <c r="Z44" s="5"/>
    </row>
    <row r="45" spans="1:26" ht="12.75" customHeight="1" x14ac:dyDescent="0.2">
      <c r="A45" s="3"/>
      <c r="B45" s="3" t="s">
        <v>14</v>
      </c>
      <c r="C45" s="15">
        <f t="shared" si="10"/>
        <v>975.05136258999937</v>
      </c>
      <c r="D45" s="16">
        <f t="shared" si="11"/>
        <v>6659.0865044100001</v>
      </c>
      <c r="E45" s="16">
        <v>5684.0351418200007</v>
      </c>
      <c r="F45" s="17">
        <f t="shared" si="12"/>
        <v>5662.0562857100003</v>
      </c>
      <c r="G45" s="18">
        <v>5123.2683299600003</v>
      </c>
      <c r="H45" s="18">
        <v>432.21914115999999</v>
      </c>
      <c r="I45" s="18">
        <v>106.56881458999999</v>
      </c>
      <c r="J45" s="19">
        <v>730.17506960000014</v>
      </c>
      <c r="K45" s="19">
        <v>266.85514910000001</v>
      </c>
      <c r="L45" s="19"/>
      <c r="O45" s="3"/>
      <c r="P45" s="3" t="s">
        <v>14</v>
      </c>
      <c r="Q45" s="12">
        <f t="shared" si="14"/>
        <v>2.0161691185643482E-2</v>
      </c>
      <c r="R45" s="8">
        <f t="shared" si="14"/>
        <v>0.19101899531536914</v>
      </c>
      <c r="S45" s="8">
        <f t="shared" si="14"/>
        <v>0.22624910382312957</v>
      </c>
      <c r="T45" s="13">
        <f t="shared" si="14"/>
        <v>0.16796353277368969</v>
      </c>
      <c r="U45" s="14">
        <f t="shared" si="14"/>
        <v>0.16599941029375853</v>
      </c>
      <c r="V45" s="14">
        <f t="shared" si="14"/>
        <v>0.20439340780978732</v>
      </c>
      <c r="W45" s="14">
        <f t="shared" si="14"/>
        <v>0.12121422663381942</v>
      </c>
      <c r="X45" s="5">
        <f t="shared" si="14"/>
        <v>0.37074813175877774</v>
      </c>
      <c r="Y45" s="5">
        <f t="shared" ref="Q45:Y47" si="15">K45/K57-1</f>
        <v>0.26713366911660219</v>
      </c>
      <c r="Z45" s="5"/>
    </row>
    <row r="46" spans="1:26" ht="12.75" customHeight="1" x14ac:dyDescent="0.2">
      <c r="A46" s="3"/>
      <c r="B46" s="3" t="s">
        <v>13</v>
      </c>
      <c r="C46" s="15">
        <f t="shared" si="10"/>
        <v>882.75978535000104</v>
      </c>
      <c r="D46" s="16">
        <f t="shared" si="11"/>
        <v>5656.0833669800013</v>
      </c>
      <c r="E46" s="16">
        <v>4773.3235816300003</v>
      </c>
      <c r="F46" s="17">
        <f t="shared" si="12"/>
        <v>4845.2105393400016</v>
      </c>
      <c r="G46" s="18">
        <v>4376.2075377000019</v>
      </c>
      <c r="H46" s="18">
        <v>377.59971726999999</v>
      </c>
      <c r="I46" s="18">
        <v>91.403284369999994</v>
      </c>
      <c r="J46" s="19">
        <v>613.20736290999992</v>
      </c>
      <c r="K46" s="19">
        <v>197.66546473</v>
      </c>
      <c r="L46" s="19"/>
      <c r="O46" s="3"/>
      <c r="P46" s="3" t="s">
        <v>13</v>
      </c>
      <c r="Q46" s="12">
        <f t="shared" si="15"/>
        <v>5.7198916595084137E-2</v>
      </c>
      <c r="R46" s="8">
        <f t="shared" si="15"/>
        <v>0.18069649537307075</v>
      </c>
      <c r="S46" s="8">
        <f t="shared" si="15"/>
        <v>0.20676683962589415</v>
      </c>
      <c r="T46" s="13">
        <f t="shared" si="15"/>
        <v>0.16295946810861883</v>
      </c>
      <c r="U46" s="14">
        <f t="shared" si="15"/>
        <v>0.15472367283429156</v>
      </c>
      <c r="V46" s="14">
        <f t="shared" si="15"/>
        <v>0.27131685506408054</v>
      </c>
      <c r="W46" s="14">
        <f t="shared" si="15"/>
        <v>0.15072921449333743</v>
      </c>
      <c r="X46" s="5">
        <f t="shared" si="15"/>
        <v>0.31230382469221762</v>
      </c>
      <c r="Y46" s="5">
        <f t="shared" si="15"/>
        <v>0.25972495929343609</v>
      </c>
      <c r="Z46" s="5"/>
    </row>
    <row r="47" spans="1:26" ht="12.75" customHeight="1" x14ac:dyDescent="0.2">
      <c r="A47" s="3"/>
      <c r="B47" s="3" t="s">
        <v>12</v>
      </c>
      <c r="C47" s="15">
        <f t="shared" si="10"/>
        <v>943.64776238000104</v>
      </c>
      <c r="D47" s="16">
        <f t="shared" si="11"/>
        <v>5409.5128030199994</v>
      </c>
      <c r="E47" s="16">
        <v>4465.8650406399984</v>
      </c>
      <c r="F47" s="17">
        <f t="shared" si="12"/>
        <v>4641.0244992199996</v>
      </c>
      <c r="G47" s="18">
        <v>4184.6591277399993</v>
      </c>
      <c r="H47" s="18">
        <v>365.76393590000004</v>
      </c>
      <c r="I47" s="18">
        <v>90.60143558</v>
      </c>
      <c r="J47" s="19">
        <v>552.02188538000007</v>
      </c>
      <c r="K47" s="19">
        <v>216.46641842</v>
      </c>
      <c r="L47" s="19"/>
      <c r="O47" s="3"/>
      <c r="P47" s="3" t="s">
        <v>12</v>
      </c>
      <c r="Q47" s="12">
        <f t="shared" si="15"/>
        <v>0.89676851314378303</v>
      </c>
      <c r="R47" s="8">
        <f t="shared" si="15"/>
        <v>0.19752021394068842</v>
      </c>
      <c r="S47" s="8">
        <f t="shared" si="15"/>
        <v>0.11097820986758511</v>
      </c>
      <c r="T47" s="13">
        <f t="shared" si="15"/>
        <v>0.17190064905206803</v>
      </c>
      <c r="U47" s="14">
        <f t="shared" si="15"/>
        <v>0.16596006883784353</v>
      </c>
      <c r="V47" s="14">
        <f t="shared" si="15"/>
        <v>0.24587864981876928</v>
      </c>
      <c r="W47" s="14">
        <f t="shared" si="15"/>
        <v>0.16678147286047529</v>
      </c>
      <c r="X47" s="5">
        <f t="shared" si="15"/>
        <v>0.33043188493458153</v>
      </c>
      <c r="Y47" s="5">
        <f t="shared" si="15"/>
        <v>0.52346015427519643</v>
      </c>
      <c r="Z47" s="5"/>
    </row>
    <row r="48" spans="1:26" ht="12.75" customHeight="1" x14ac:dyDescent="0.2">
      <c r="A48" s="3"/>
      <c r="B48" s="3" t="s">
        <v>11</v>
      </c>
      <c r="C48" s="15">
        <f t="shared" si="10"/>
        <v>1192.5844562200027</v>
      </c>
      <c r="D48" s="16">
        <f t="shared" si="11"/>
        <v>8449.9924890700022</v>
      </c>
      <c r="E48" s="16">
        <v>7257.4080328499995</v>
      </c>
      <c r="F48" s="17">
        <f t="shared" si="12"/>
        <v>7328.0575160800017</v>
      </c>
      <c r="G48" s="18">
        <v>6553.6687488300022</v>
      </c>
      <c r="H48" s="18">
        <v>655.03481123999995</v>
      </c>
      <c r="I48" s="18">
        <v>119.35395601</v>
      </c>
      <c r="J48" s="19">
        <v>693.00670822999984</v>
      </c>
      <c r="K48" s="19">
        <v>428.92826476000005</v>
      </c>
      <c r="L48" s="19"/>
      <c r="O48" s="3"/>
      <c r="P48" s="3" t="s">
        <v>11</v>
      </c>
      <c r="Q48" s="12"/>
      <c r="R48" s="7"/>
      <c r="S48" s="7"/>
      <c r="T48" s="11"/>
      <c r="U48" s="4"/>
      <c r="V48" s="4"/>
      <c r="W48" s="4"/>
      <c r="X48" s="3"/>
      <c r="Y48" s="3"/>
      <c r="Z48" s="3"/>
    </row>
    <row r="49" spans="1:26" ht="12.75" customHeight="1" x14ac:dyDescent="0.2">
      <c r="A49" s="3"/>
      <c r="B49" s="3" t="s">
        <v>10</v>
      </c>
      <c r="C49" s="15">
        <f t="shared" si="10"/>
        <v>1014.7572254299976</v>
      </c>
      <c r="D49" s="16">
        <f t="shared" si="11"/>
        <v>6308.1330486299985</v>
      </c>
      <c r="E49" s="16">
        <v>5293.3758232000009</v>
      </c>
      <c r="F49" s="17">
        <f t="shared" si="12"/>
        <v>5452.8192388299985</v>
      </c>
      <c r="G49" s="18">
        <v>4937.1722447199991</v>
      </c>
      <c r="H49" s="18">
        <v>414.98568912000002</v>
      </c>
      <c r="I49" s="18">
        <v>100.66130498999999</v>
      </c>
      <c r="J49" s="19">
        <v>644.81191265999985</v>
      </c>
      <c r="K49" s="19">
        <v>210.50189714000001</v>
      </c>
      <c r="L49" s="19"/>
      <c r="O49" s="3"/>
      <c r="P49" s="3" t="s">
        <v>10</v>
      </c>
      <c r="Q49" s="12"/>
      <c r="R49" s="7"/>
      <c r="S49" s="7"/>
      <c r="T49" s="11"/>
      <c r="U49" s="4"/>
      <c r="V49" s="4"/>
      <c r="W49" s="4"/>
      <c r="X49" s="3"/>
      <c r="Y49" s="3"/>
      <c r="Z49" s="3"/>
    </row>
    <row r="50" spans="1:26" ht="12.75" customHeight="1" x14ac:dyDescent="0.2">
      <c r="A50" s="3"/>
      <c r="B50" s="3" t="s">
        <v>9</v>
      </c>
      <c r="C50" s="15">
        <f t="shared" si="10"/>
        <v>1031.8966780600003</v>
      </c>
      <c r="D50" s="16">
        <f t="shared" si="11"/>
        <v>6139.4913808900001</v>
      </c>
      <c r="E50" s="16">
        <v>5107.5947028299997</v>
      </c>
      <c r="F50" s="17">
        <f t="shared" si="12"/>
        <v>5301.9053286199996</v>
      </c>
      <c r="G50" s="18">
        <v>4803.3438198499998</v>
      </c>
      <c r="H50" s="18">
        <v>402.62571667999998</v>
      </c>
      <c r="I50" s="18">
        <v>95.935792090000007</v>
      </c>
      <c r="J50" s="19">
        <v>624.35912087000008</v>
      </c>
      <c r="K50" s="19">
        <v>213.22693140000001</v>
      </c>
      <c r="L50" s="19"/>
      <c r="O50" s="3"/>
      <c r="P50" s="3" t="s">
        <v>9</v>
      </c>
      <c r="Q50" s="12"/>
      <c r="R50" s="7"/>
      <c r="S50" s="7"/>
      <c r="T50" s="11"/>
      <c r="U50" s="4"/>
      <c r="V50" s="4"/>
      <c r="W50" s="4"/>
      <c r="X50" s="3"/>
      <c r="Y50" s="3"/>
      <c r="Z50" s="3"/>
    </row>
    <row r="51" spans="1:26" ht="12.75" customHeight="1" x14ac:dyDescent="0.2">
      <c r="A51" s="3"/>
      <c r="B51" s="3" t="s">
        <v>8</v>
      </c>
      <c r="C51" s="15">
        <f t="shared" si="10"/>
        <v>988.47200336999958</v>
      </c>
      <c r="D51" s="16">
        <f t="shared" si="11"/>
        <v>6169.7078716199994</v>
      </c>
      <c r="E51" s="16">
        <v>5181.2358682499998</v>
      </c>
      <c r="F51" s="17">
        <f t="shared" si="12"/>
        <v>5321.02548983</v>
      </c>
      <c r="G51" s="18">
        <v>4818.9589262999998</v>
      </c>
      <c r="H51" s="18">
        <v>397.91097384000005</v>
      </c>
      <c r="I51" s="18">
        <v>104.15558969</v>
      </c>
      <c r="J51" s="19">
        <v>625.81502416000001</v>
      </c>
      <c r="K51" s="19">
        <v>222.86735762999996</v>
      </c>
      <c r="L51" s="19"/>
      <c r="O51" s="3"/>
      <c r="P51" s="3" t="s">
        <v>8</v>
      </c>
      <c r="Q51" s="12"/>
      <c r="R51" s="7"/>
      <c r="S51" s="7"/>
      <c r="T51" s="11"/>
      <c r="U51" s="4"/>
      <c r="V51" s="4"/>
      <c r="W51" s="4"/>
      <c r="X51" s="3"/>
      <c r="Y51" s="3"/>
      <c r="Z51" s="3"/>
    </row>
    <row r="52" spans="1:26" ht="12.75" customHeight="1" x14ac:dyDescent="0.2">
      <c r="A52" s="3"/>
      <c r="B52" s="3" t="s">
        <v>7</v>
      </c>
      <c r="C52" s="15">
        <f t="shared" si="10"/>
        <v>1023.3080545699995</v>
      </c>
      <c r="D52" s="16">
        <f t="shared" si="11"/>
        <v>5681.3153224800008</v>
      </c>
      <c r="E52" s="16">
        <v>4658.0072679100012</v>
      </c>
      <c r="F52" s="17">
        <f t="shared" si="12"/>
        <v>4923.5375204700003</v>
      </c>
      <c r="G52" s="18">
        <v>4420.6078012900007</v>
      </c>
      <c r="H52" s="18">
        <v>405.65030106000006</v>
      </c>
      <c r="I52" s="18">
        <v>97.279418119999988</v>
      </c>
      <c r="J52" s="19">
        <v>570.03358447000005</v>
      </c>
      <c r="K52" s="19">
        <v>187.74421754000002</v>
      </c>
      <c r="L52" s="19"/>
      <c r="O52" s="3"/>
      <c r="P52" s="3" t="s">
        <v>7</v>
      </c>
      <c r="Q52" s="12"/>
      <c r="R52" s="7"/>
      <c r="S52" s="7"/>
      <c r="T52" s="11"/>
      <c r="U52" s="4"/>
      <c r="V52" s="4"/>
      <c r="W52" s="4"/>
      <c r="X52" s="3"/>
      <c r="Y52" s="3"/>
      <c r="Z52" s="3"/>
    </row>
    <row r="53" spans="1:26" ht="12.75" customHeight="1" x14ac:dyDescent="0.2">
      <c r="A53" s="3" t="s">
        <v>56</v>
      </c>
      <c r="B53" s="3" t="s">
        <v>6</v>
      </c>
      <c r="C53" s="15">
        <f t="shared" si="10"/>
        <v>880.3361142900003</v>
      </c>
      <c r="D53" s="16">
        <f t="shared" si="11"/>
        <v>5299.98603172</v>
      </c>
      <c r="E53" s="16">
        <v>4419.6499174299997</v>
      </c>
      <c r="F53" s="17">
        <f t="shared" si="12"/>
        <v>4539.02000907</v>
      </c>
      <c r="G53" s="18">
        <v>4046.4171800200002</v>
      </c>
      <c r="H53" s="18">
        <v>406.54960399000004</v>
      </c>
      <c r="I53" s="18">
        <v>86.053225059999988</v>
      </c>
      <c r="J53" s="19">
        <v>564.77213774000006</v>
      </c>
      <c r="K53" s="19">
        <v>196.19388491000001</v>
      </c>
      <c r="L53" s="19"/>
      <c r="O53" s="3" t="s">
        <v>56</v>
      </c>
      <c r="P53" s="3" t="s">
        <v>6</v>
      </c>
      <c r="Q53" s="12"/>
      <c r="R53" s="7"/>
      <c r="S53" s="7"/>
      <c r="T53" s="11"/>
      <c r="U53" s="4"/>
      <c r="V53" s="4"/>
      <c r="W53" s="4"/>
      <c r="X53" s="3"/>
      <c r="Y53" s="3"/>
      <c r="Z53" s="3"/>
    </row>
    <row r="54" spans="1:26" ht="12.75" customHeight="1" x14ac:dyDescent="0.2">
      <c r="A54" s="3"/>
      <c r="B54" s="3" t="s">
        <v>5</v>
      </c>
      <c r="C54" s="15">
        <f t="shared" si="10"/>
        <v>1155.2691034099989</v>
      </c>
      <c r="D54" s="16">
        <f t="shared" si="11"/>
        <v>6043.7422834699983</v>
      </c>
      <c r="E54" s="16">
        <v>4888.4731800599993</v>
      </c>
      <c r="F54" s="17">
        <f t="shared" si="12"/>
        <v>5219.0693459599979</v>
      </c>
      <c r="G54" s="18">
        <v>4783.0149432599983</v>
      </c>
      <c r="H54" s="18">
        <v>348.08505052999999</v>
      </c>
      <c r="I54" s="18">
        <v>87.969352170000008</v>
      </c>
      <c r="J54" s="19">
        <v>590.16017359</v>
      </c>
      <c r="K54" s="19">
        <v>234.51276392</v>
      </c>
      <c r="L54" s="19"/>
      <c r="O54" s="3"/>
      <c r="P54" s="3" t="s">
        <v>5</v>
      </c>
      <c r="Q54" s="12"/>
      <c r="R54" s="7"/>
      <c r="S54" s="7"/>
      <c r="T54" s="11"/>
      <c r="U54" s="4"/>
      <c r="V54" s="4"/>
      <c r="W54" s="4"/>
      <c r="X54" s="3"/>
      <c r="Y54" s="3"/>
      <c r="Z54" s="3"/>
    </row>
    <row r="55" spans="1:26" ht="12.75" customHeight="1" x14ac:dyDescent="0.2">
      <c r="A55" s="3"/>
      <c r="B55" s="3" t="s">
        <v>4</v>
      </c>
      <c r="C55" s="15">
        <f t="shared" si="10"/>
        <v>1011.9342014099993</v>
      </c>
      <c r="D55" s="16">
        <f t="shared" si="11"/>
        <v>5425.8422137400003</v>
      </c>
      <c r="E55" s="16">
        <v>4413.9080123300009</v>
      </c>
      <c r="F55" s="17">
        <f t="shared" si="12"/>
        <v>4705.5811325800005</v>
      </c>
      <c r="G55" s="18">
        <v>4291.5001738000001</v>
      </c>
      <c r="H55" s="18">
        <v>326.87098504999994</v>
      </c>
      <c r="I55" s="18">
        <v>87.209973730000016</v>
      </c>
      <c r="J55" s="19">
        <v>539.06096427</v>
      </c>
      <c r="K55" s="19">
        <v>181.20011689</v>
      </c>
      <c r="L55" s="19"/>
      <c r="O55" s="3"/>
      <c r="P55" s="3" t="s">
        <v>4</v>
      </c>
      <c r="Q55" s="12"/>
      <c r="R55" s="7"/>
      <c r="S55" s="7"/>
      <c r="T55" s="11"/>
      <c r="U55" s="4"/>
      <c r="V55" s="4"/>
      <c r="W55" s="4"/>
      <c r="X55" s="3"/>
      <c r="Y55" s="3"/>
      <c r="Z55" s="3"/>
    </row>
    <row r="56" spans="1:26" ht="12.75" customHeight="1" x14ac:dyDescent="0.2">
      <c r="A56" s="3"/>
      <c r="B56" s="3" t="s">
        <v>3</v>
      </c>
      <c r="C56" s="15">
        <f t="shared" si="10"/>
        <v>944.88663305999944</v>
      </c>
      <c r="D56" s="16">
        <f t="shared" si="11"/>
        <v>5297.3032048399991</v>
      </c>
      <c r="E56" s="16">
        <v>4352.4165717799997</v>
      </c>
      <c r="F56" s="17">
        <f t="shared" si="12"/>
        <v>4565.470401229999</v>
      </c>
      <c r="G56" s="18">
        <v>4150.5357399999994</v>
      </c>
      <c r="H56" s="18">
        <v>331.12344553000003</v>
      </c>
      <c r="I56" s="18">
        <v>83.81121570000002</v>
      </c>
      <c r="J56" s="19">
        <v>554.16243384000006</v>
      </c>
      <c r="K56" s="19">
        <v>177.67036977000001</v>
      </c>
      <c r="L56" s="19"/>
      <c r="O56" s="3"/>
      <c r="P56" s="3" t="s">
        <v>3</v>
      </c>
      <c r="Q56" s="12"/>
      <c r="R56" s="7"/>
      <c r="S56" s="7"/>
      <c r="T56" s="11"/>
      <c r="U56" s="4"/>
      <c r="V56" s="4"/>
      <c r="W56" s="4"/>
      <c r="X56" s="3"/>
      <c r="Y56" s="3"/>
      <c r="Z56" s="3"/>
    </row>
    <row r="57" spans="1:26" ht="12.75" customHeight="1" x14ac:dyDescent="0.2">
      <c r="A57" s="3"/>
      <c r="B57" s="3" t="s">
        <v>2</v>
      </c>
      <c r="C57" s="15">
        <f t="shared" si="10"/>
        <v>955.78119725000033</v>
      </c>
      <c r="D57" s="16">
        <f t="shared" si="11"/>
        <v>5591.0833753300003</v>
      </c>
      <c r="E57" s="16">
        <v>4635.30217808</v>
      </c>
      <c r="F57" s="17">
        <f t="shared" si="12"/>
        <v>4847.8022873400005</v>
      </c>
      <c r="G57" s="18">
        <v>4393.8858671200005</v>
      </c>
      <c r="H57" s="18">
        <v>358.86873703999998</v>
      </c>
      <c r="I57" s="18">
        <v>95.047683180000007</v>
      </c>
      <c r="J57" s="19">
        <v>532.68361464999998</v>
      </c>
      <c r="K57" s="19">
        <v>210.59747333999999</v>
      </c>
      <c r="L57" s="19"/>
      <c r="O57" s="3"/>
      <c r="P57" s="3" t="s">
        <v>2</v>
      </c>
      <c r="Q57" s="12"/>
      <c r="R57" s="7"/>
      <c r="S57" s="7"/>
      <c r="T57" s="11"/>
      <c r="U57" s="4"/>
      <c r="V57" s="4"/>
      <c r="W57" s="4"/>
      <c r="X57" s="3"/>
      <c r="Y57" s="3"/>
      <c r="Z57" s="3"/>
    </row>
    <row r="58" spans="1:26" ht="12.75" customHeight="1" x14ac:dyDescent="0.2">
      <c r="A58" s="3"/>
      <c r="B58" s="3" t="s">
        <v>1</v>
      </c>
      <c r="C58" s="15">
        <f t="shared" si="10"/>
        <v>834.99876086999939</v>
      </c>
      <c r="D58" s="16">
        <f t="shared" si="11"/>
        <v>4790.4634164199997</v>
      </c>
      <c r="E58" s="16">
        <v>3955.4646555500003</v>
      </c>
      <c r="F58" s="17">
        <f t="shared" si="12"/>
        <v>4166.2763597599997</v>
      </c>
      <c r="G58" s="18">
        <v>3789.8309705199999</v>
      </c>
      <c r="H58" s="18">
        <v>297.01463940000002</v>
      </c>
      <c r="I58" s="18">
        <v>79.430749840000004</v>
      </c>
      <c r="J58" s="19">
        <v>467.27545205000001</v>
      </c>
      <c r="K58" s="19">
        <v>156.91160461000001</v>
      </c>
      <c r="L58" s="19"/>
      <c r="O58" s="3"/>
      <c r="P58" s="3" t="s">
        <v>1</v>
      </c>
      <c r="Q58" s="12"/>
      <c r="R58" s="7"/>
      <c r="S58" s="7"/>
      <c r="T58" s="11"/>
      <c r="U58" s="4"/>
      <c r="V58" s="4"/>
      <c r="W58" s="4"/>
      <c r="X58" s="3"/>
      <c r="Y58" s="3"/>
      <c r="Z58" s="3"/>
    </row>
    <row r="59" spans="1:26" ht="12.75" customHeight="1" x14ac:dyDescent="0.2">
      <c r="A59" s="3" t="s">
        <v>55</v>
      </c>
      <c r="B59" s="3" t="s">
        <v>0</v>
      </c>
      <c r="C59" s="15">
        <f t="shared" si="10"/>
        <v>497.50286122999796</v>
      </c>
      <c r="D59" s="16">
        <f t="shared" si="11"/>
        <v>4517.2622057199987</v>
      </c>
      <c r="E59" s="16">
        <v>4019.7593444900008</v>
      </c>
      <c r="F59" s="17">
        <f t="shared" si="12"/>
        <v>3960.2542271599996</v>
      </c>
      <c r="G59" s="18">
        <v>3589.0243925</v>
      </c>
      <c r="H59" s="18">
        <v>293.57910255000002</v>
      </c>
      <c r="I59" s="18">
        <v>77.650732109999993</v>
      </c>
      <c r="J59" s="19">
        <v>414.91931426999997</v>
      </c>
      <c r="K59" s="19">
        <v>142.08866429</v>
      </c>
      <c r="L59" s="19"/>
      <c r="O59" s="3" t="s">
        <v>55</v>
      </c>
      <c r="P59" s="3" t="s">
        <v>0</v>
      </c>
      <c r="Q59" s="12"/>
      <c r="R59" s="7"/>
      <c r="S59" s="7"/>
      <c r="T59" s="11"/>
      <c r="U59" s="4"/>
      <c r="V59" s="4"/>
      <c r="W59" s="4"/>
      <c r="X59" s="3"/>
      <c r="Y59" s="3"/>
      <c r="Z59" s="3"/>
    </row>
    <row r="60" spans="1:26" ht="12.75" customHeight="1" x14ac:dyDescent="0.2">
      <c r="A60" s="20" t="s">
        <v>63</v>
      </c>
    </row>
    <row r="61" spans="1:26" ht="12.75" customHeight="1" x14ac:dyDescent="0.2">
      <c r="A61" s="20" t="s">
        <v>77</v>
      </c>
    </row>
    <row r="62" spans="1:26" ht="12.75" customHeight="1" x14ac:dyDescent="0.2">
      <c r="A62" s="21" t="s">
        <v>64</v>
      </c>
      <c r="L62" s="6"/>
    </row>
    <row r="63" spans="1:26" ht="12.75" customHeight="1" x14ac:dyDescent="0.2">
      <c r="I63" s="1"/>
      <c r="J63" s="1"/>
      <c r="L63" s="6"/>
    </row>
    <row r="64" spans="1:26" ht="12.75" customHeight="1" x14ac:dyDescent="0.2">
      <c r="A64" s="21" t="s">
        <v>68</v>
      </c>
      <c r="I64" s="1"/>
      <c r="J64" s="1"/>
      <c r="L64" s="6"/>
    </row>
    <row r="65" spans="1:12" ht="12.75" customHeight="1" x14ac:dyDescent="0.2">
      <c r="A65" s="21" t="s">
        <v>69</v>
      </c>
      <c r="I65" s="1"/>
      <c r="J65" s="1"/>
      <c r="L65" s="6"/>
    </row>
    <row r="66" spans="1:12" ht="12.75" customHeight="1" x14ac:dyDescent="0.2">
      <c r="I66" s="1"/>
      <c r="J66" s="1"/>
      <c r="L66" s="6"/>
    </row>
    <row r="67" spans="1:12" ht="12.75" customHeight="1" x14ac:dyDescent="0.2">
      <c r="I67" s="1"/>
      <c r="J67" s="1"/>
      <c r="L67" s="6"/>
    </row>
    <row r="68" spans="1:12" ht="12.75" customHeight="1" x14ac:dyDescent="0.2">
      <c r="I68" s="1"/>
      <c r="J68" s="1"/>
      <c r="L68" s="6"/>
    </row>
    <row r="69" spans="1:12" ht="12.75" customHeight="1" x14ac:dyDescent="0.2">
      <c r="I69" s="1"/>
      <c r="J69" s="1"/>
      <c r="L69" s="6"/>
    </row>
    <row r="70" spans="1:12" ht="12.75" customHeight="1" x14ac:dyDescent="0.2">
      <c r="I70" s="1"/>
      <c r="J70" s="1"/>
      <c r="L70" s="6"/>
    </row>
    <row r="71" spans="1:12" ht="12.75" customHeight="1" x14ac:dyDescent="0.2">
      <c r="I71" s="1"/>
      <c r="J71" s="1"/>
      <c r="L71" s="6"/>
    </row>
    <row r="72" spans="1:12" ht="12.75" customHeight="1" x14ac:dyDescent="0.2">
      <c r="A72" s="20" t="s">
        <v>67</v>
      </c>
    </row>
  </sheetData>
  <mergeCells count="2">
    <mergeCell ref="G1:I1"/>
    <mergeCell ref="U1:W1"/>
  </mergeCells>
  <pageMargins left="0.7" right="0.7" top="0.75" bottom="0.75" header="0.3" footer="0.3"/>
  <pageSetup paperSize="9" scale="4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Milj. €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2014-05-05T09:39:21Z</cp:lastPrinted>
  <dcterms:created xsi:type="dcterms:W3CDTF">2014-05-05T07:20:56Z</dcterms:created>
  <dcterms:modified xsi:type="dcterms:W3CDTF">2014-12-02T11:21:26Z</dcterms:modified>
</cp:coreProperties>
</file>